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HA" sheetId="1" r:id="rId1"/>
    <sheet name="fkeres" sheetId="2" r:id="rId2"/>
    <sheet name="Dátum" sheetId="3" r:id="rId3"/>
    <sheet name="index hol.van" sheetId="4" r:id="rId4"/>
    <sheet name="szorzatösszeg" sheetId="5" r:id="rId5"/>
    <sheet name="darabteli" sheetId="6" r:id="rId6"/>
    <sheet name="szórás" sheetId="7" r:id="rId7"/>
    <sheet name="célérték keresés" sheetId="8" r:id="rId8"/>
  </sheets>
  <definedNames/>
  <calcPr fullCalcOnLoad="1"/>
</workbook>
</file>

<file path=xl/sharedStrings.xml><?xml version="1.0" encoding="utf-8"?>
<sst xmlns="http://schemas.openxmlformats.org/spreadsheetml/2006/main" count="126" uniqueCount="95">
  <si>
    <t>kiss</t>
  </si>
  <si>
    <t>kovács</t>
  </si>
  <si>
    <t>tóth</t>
  </si>
  <si>
    <t>horváth</t>
  </si>
  <si>
    <t>kósa</t>
  </si>
  <si>
    <t>Feladat:</t>
  </si>
  <si>
    <t>Név</t>
  </si>
  <si>
    <t>Mennyiség</t>
  </si>
  <si>
    <t>raktári szint</t>
  </si>
  <si>
    <t>Mosópor</t>
  </si>
  <si>
    <t>Mosogató</t>
  </si>
  <si>
    <t>WC tisztító</t>
  </si>
  <si>
    <t>rendelni kell</t>
  </si>
  <si>
    <t>alacsony szint</t>
  </si>
  <si>
    <t>közepes szint</t>
  </si>
  <si>
    <t>elegendő</t>
  </si>
  <si>
    <t>túl sok</t>
  </si>
  <si>
    <t>Törölköző</t>
  </si>
  <si>
    <t>Segédtábla</t>
  </si>
  <si>
    <t>A segédtábla alapján határozzuk meg, a darabszám alapján mi jelemző a raktári készletekre.</t>
  </si>
  <si>
    <t>Megnevezés</t>
  </si>
  <si>
    <t>Sophianae</t>
  </si>
  <si>
    <t>Multifilter</t>
  </si>
  <si>
    <t>Bevétel össz:</t>
  </si>
  <si>
    <t>Határozzuk meg a két hónap összes bevételét!</t>
  </si>
  <si>
    <t>Januári ár</t>
  </si>
  <si>
    <t>Februári ár</t>
  </si>
  <si>
    <t>januári eladás</t>
  </si>
  <si>
    <t>februári eladás</t>
  </si>
  <si>
    <t>Árak</t>
  </si>
  <si>
    <t>Eladott darabok</t>
  </si>
  <si>
    <t>Hányadik sorban van?</t>
  </si>
  <si>
    <t>Termék</t>
  </si>
  <si>
    <t>Sampon</t>
  </si>
  <si>
    <t>Fogkrém</t>
  </si>
  <si>
    <t>Szappan</t>
  </si>
  <si>
    <t>Fogselyem</t>
  </si>
  <si>
    <t>Szájvíz</t>
  </si>
  <si>
    <t>Borotvahab</t>
  </si>
  <si>
    <t>Zsíroldó</t>
  </si>
  <si>
    <t>Mosogatószer</t>
  </si>
  <si>
    <t>Fogkefe</t>
  </si>
  <si>
    <t>Kategória</t>
  </si>
  <si>
    <t>A</t>
  </si>
  <si>
    <t>B</t>
  </si>
  <si>
    <t>Nettó ár</t>
  </si>
  <si>
    <t>Bruttó ár</t>
  </si>
  <si>
    <t>Számítsuk ki a kategória figyelembe vételével, hogy mennyi a bruttó ár!</t>
  </si>
  <si>
    <t>Árrések</t>
  </si>
  <si>
    <t>Születési dátum</t>
  </si>
  <si>
    <t>Mai dátum</t>
  </si>
  <si>
    <t>életkor év</t>
  </si>
  <si>
    <t>Kovács János</t>
  </si>
  <si>
    <t>Kiss Dezső</t>
  </si>
  <si>
    <t>Tóth Gábor</t>
  </si>
  <si>
    <t>A hét mely napján született</t>
  </si>
  <si>
    <t>Hétfő</t>
  </si>
  <si>
    <t>kedd</t>
  </si>
  <si>
    <t>Szerda</t>
  </si>
  <si>
    <t>Csütörtök</t>
  </si>
  <si>
    <t>Péntek</t>
  </si>
  <si>
    <t>Szombat</t>
  </si>
  <si>
    <t>Vasárnap</t>
  </si>
  <si>
    <t>a nap szövegesen</t>
  </si>
  <si>
    <t>szül.éve</t>
  </si>
  <si>
    <t>szül.hónap</t>
  </si>
  <si>
    <t>szül.nap</t>
  </si>
  <si>
    <t>Az ÉV, HÓNAP, NAP és FKERES függvényekkel dolgozzunk!</t>
  </si>
  <si>
    <t>Csoporttömb</t>
  </si>
  <si>
    <t>Határozzuk meg, hogy az egyes árak hányszor fordulnak elő!</t>
  </si>
  <si>
    <t>Hányszor fordul elő?</t>
  </si>
  <si>
    <t>Januári bevétel</t>
  </si>
  <si>
    <t>Februári bevétel</t>
  </si>
  <si>
    <t>Mósópor eladások a településeken</t>
  </si>
  <si>
    <t>Tata</t>
  </si>
  <si>
    <t>Oroszlány</t>
  </si>
  <si>
    <t>Kisbér</t>
  </si>
  <si>
    <t>Az eladások szórása</t>
  </si>
  <si>
    <t>Átlagos eladás:</t>
  </si>
  <si>
    <t>Panaszok száma</t>
  </si>
  <si>
    <t>Kire volt 10-szer panasz?</t>
  </si>
  <si>
    <t>Mi a neve annak, akire 10-szer volt panasz?</t>
  </si>
  <si>
    <t>Üzemegységek</t>
  </si>
  <si>
    <t>Előkészítő üzem</t>
  </si>
  <si>
    <t>Gyártósor I.</t>
  </si>
  <si>
    <t>Gyártósor II.</t>
  </si>
  <si>
    <t>Átlagos termelési érték:</t>
  </si>
  <si>
    <t>Januári termelési érték</t>
  </si>
  <si>
    <t>Határozzuk meg, hogy mekkora termelési érték szükséges az előkészítő</t>
  </si>
  <si>
    <t>üzemben, ahhoz, hogy az átlagos termelési érték elérje a 270 000 Ft-ot?</t>
  </si>
  <si>
    <t>A megoldáshoz a célérték keresés szükséges.</t>
  </si>
  <si>
    <t>A célcella a B6</t>
  </si>
  <si>
    <t>A célérték a 270 000 Ft</t>
  </si>
  <si>
    <t>A módosuló cella a B2</t>
  </si>
  <si>
    <t>Marlboro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</si>
</sst>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0\ _F_t"/>
    <numFmt numFmtId="169" formatCode="#,##0\ &quot;Ft&quot;"/>
    <numFmt numFmtId="170" formatCode="#,##0_ ;\-#,##0\ "/>
    <numFmt numFmtId="171" formatCode="#,##0&quot; db&quot;"/>
    <numFmt numFmtId="172" formatCode="[$-40E]yyyy\.\ mmmm\ d\.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169" fontId="2" fillId="0" borderId="0" xfId="0" applyNumberFormat="1" applyFont="1" applyFill="1" applyAlignment="1">
      <alignment horizontal="left" vertical="top" wrapText="1"/>
    </xf>
    <xf numFmtId="169" fontId="2" fillId="0" borderId="0" xfId="55" applyNumberFormat="1" applyFont="1" applyFill="1" applyAlignment="1">
      <alignment horizontal="left" vertical="top" wrapText="1"/>
    </xf>
    <xf numFmtId="169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5" fontId="0" fillId="0" borderId="0" xfId="55" applyNumberForma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4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169" fontId="0" fillId="4" borderId="10" xfId="55" applyNumberFormat="1" applyFont="1" applyFill="1" applyBorder="1" applyAlignment="1">
      <alignment horizontal="left" vertical="top" wrapText="1"/>
    </xf>
    <xf numFmtId="1" fontId="0" fillId="4" borderId="10" xfId="0" applyNumberFormat="1" applyFont="1" applyFill="1" applyBorder="1" applyAlignment="1">
      <alignment horizontal="left" vertical="top" wrapText="1"/>
    </xf>
    <xf numFmtId="170" fontId="0" fillId="23" borderId="10" xfId="55" applyNumberFormat="1" applyFont="1" applyFill="1" applyBorder="1" applyAlignment="1">
      <alignment horizontal="left" vertical="top" wrapText="1"/>
    </xf>
    <xf numFmtId="1" fontId="0" fillId="2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0" fillId="23" borderId="10" xfId="0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szórás!$A$2</c:f>
              <c:strCache>
                <c:ptCount val="1"/>
                <c:pt idx="0">
                  <c:v>Tata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szórás!$B$1:$C$1</c:f>
              <c:strCache/>
            </c:strRef>
          </c:cat>
          <c:val>
            <c:numRef>
              <c:f>szórás!$B$2:$C$2</c:f>
              <c:numCache/>
            </c:numRef>
          </c:val>
          <c:smooth val="0"/>
        </c:ser>
        <c:ser>
          <c:idx val="1"/>
          <c:order val="1"/>
          <c:tx>
            <c:strRef>
              <c:f>szórás!$A$3</c:f>
              <c:strCache>
                <c:ptCount val="1"/>
                <c:pt idx="0">
                  <c:v>Oroszlány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szórás!$B$1:$C$1</c:f>
              <c:strCache/>
            </c:strRef>
          </c:cat>
          <c:val>
            <c:numRef>
              <c:f>szórás!$B$3:$C$3</c:f>
              <c:numCache/>
            </c:numRef>
          </c:val>
          <c:smooth val="0"/>
        </c:ser>
        <c:ser>
          <c:idx val="2"/>
          <c:order val="2"/>
          <c:tx>
            <c:strRef>
              <c:f>szórás!$A$4</c:f>
              <c:strCache>
                <c:ptCount val="1"/>
                <c:pt idx="0">
                  <c:v>Kisbér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szórás!$B$1:$C$1</c:f>
              <c:strCache/>
            </c:strRef>
          </c:cat>
          <c:val>
            <c:numRef>
              <c:f>szórás!$B$4:$C$4</c:f>
              <c:numCache/>
            </c:numRef>
          </c:val>
          <c:smooth val="0"/>
        </c:ser>
        <c:ser>
          <c:idx val="3"/>
          <c:order val="3"/>
          <c:tx>
            <c:strRef>
              <c:f>szórás!$A$5</c:f>
              <c:strCache>
                <c:ptCount val="1"/>
                <c:pt idx="0">
                  <c:v>Az eladások szórása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szórás!$B$1:$C$1</c:f>
              <c:strCache/>
            </c:strRef>
          </c:cat>
          <c:val>
            <c:numRef>
              <c:f>szórás!$B$5:$C$5</c:f>
              <c:numCache/>
            </c:numRef>
          </c:val>
          <c:smooth val="1"/>
        </c:ser>
        <c:ser>
          <c:idx val="4"/>
          <c:order val="4"/>
          <c:tx>
            <c:strRef>
              <c:f>szórás!$A$6</c:f>
              <c:strCache>
                <c:ptCount val="1"/>
                <c:pt idx="0">
                  <c:v>Átlagos eladás: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szórás!$B$1:$C$1</c:f>
              <c:strCache/>
            </c:strRef>
          </c:cat>
          <c:val>
            <c:numRef>
              <c:f>szórás!$B$6:$C$6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7504444"/>
        <c:axId val="47777949"/>
      </c:line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77949"/>
        <c:crosses val="autoZero"/>
        <c:auto val="1"/>
        <c:lblOffset val="100"/>
        <c:noMultiLvlLbl val="0"/>
      </c:catAx>
      <c:valAx>
        <c:axId val="47777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04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152400</xdr:rowOff>
    </xdr:from>
    <xdr:to>
      <xdr:col>6</xdr:col>
      <xdr:colOff>142875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14300" y="1285875"/>
        <a:ext cx="5886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4.7109375" style="0" customWidth="1"/>
    <col min="2" max="2" width="11.140625" style="0" customWidth="1"/>
    <col min="3" max="3" width="11.00390625" style="0" customWidth="1"/>
  </cols>
  <sheetData>
    <row r="1" spans="1:4" ht="12.75">
      <c r="A1" s="3" t="s">
        <v>32</v>
      </c>
      <c r="B1" s="23" t="s">
        <v>45</v>
      </c>
      <c r="C1" s="23" t="s">
        <v>42</v>
      </c>
      <c r="D1" s="23" t="s">
        <v>46</v>
      </c>
    </row>
    <row r="2" spans="1:4" ht="12.75">
      <c r="A2" s="3" t="s">
        <v>33</v>
      </c>
      <c r="B2" s="10">
        <v>850</v>
      </c>
      <c r="C2" s="14" t="s">
        <v>43</v>
      </c>
      <c r="D2" s="22">
        <f>IF(C2="A",B2*$F$5+B2,B2*$G$5+B2)</f>
        <v>977.5</v>
      </c>
    </row>
    <row r="3" spans="1:7" ht="12.75">
      <c r="A3" s="3" t="s">
        <v>34</v>
      </c>
      <c r="B3" s="10">
        <v>640</v>
      </c>
      <c r="C3" s="14" t="s">
        <v>43</v>
      </c>
      <c r="D3" s="22">
        <f aca="true" t="shared" si="0" ref="D3:D11">IF(C3="A",B3*$F$5+B3,B3*$G$5+B3)</f>
        <v>736</v>
      </c>
      <c r="F3" s="30" t="s">
        <v>48</v>
      </c>
      <c r="G3" s="30"/>
    </row>
    <row r="4" spans="1:7" ht="12.75">
      <c r="A4" s="3" t="s">
        <v>35</v>
      </c>
      <c r="B4" s="10">
        <v>250</v>
      </c>
      <c r="C4" s="14" t="s">
        <v>44</v>
      </c>
      <c r="D4" s="22">
        <f t="shared" si="0"/>
        <v>300</v>
      </c>
      <c r="F4" s="12" t="s">
        <v>43</v>
      </c>
      <c r="G4" s="12" t="s">
        <v>44</v>
      </c>
    </row>
    <row r="5" spans="1:7" ht="12.75">
      <c r="A5" s="3" t="s">
        <v>36</v>
      </c>
      <c r="B5" s="10">
        <v>410</v>
      </c>
      <c r="C5" s="14" t="s">
        <v>43</v>
      </c>
      <c r="D5" s="22">
        <f t="shared" si="0"/>
        <v>471.5</v>
      </c>
      <c r="F5" s="15">
        <v>0.15</v>
      </c>
      <c r="G5" s="15">
        <v>0.2</v>
      </c>
    </row>
    <row r="6" spans="1:4" ht="12.75">
      <c r="A6" s="3" t="s">
        <v>9</v>
      </c>
      <c r="B6" s="10">
        <v>1590</v>
      </c>
      <c r="C6" s="14" t="s">
        <v>44</v>
      </c>
      <c r="D6" s="22">
        <f t="shared" si="0"/>
        <v>1908</v>
      </c>
    </row>
    <row r="7" spans="1:4" ht="12.75">
      <c r="A7" s="3" t="s">
        <v>37</v>
      </c>
      <c r="B7" s="10">
        <v>760</v>
      </c>
      <c r="C7" s="14" t="s">
        <v>44</v>
      </c>
      <c r="D7" s="22">
        <f t="shared" si="0"/>
        <v>912</v>
      </c>
    </row>
    <row r="8" spans="1:4" ht="12.75">
      <c r="A8" s="3" t="s">
        <v>38</v>
      </c>
      <c r="B8" s="10">
        <v>840</v>
      </c>
      <c r="C8" s="14" t="s">
        <v>43</v>
      </c>
      <c r="D8" s="22">
        <f t="shared" si="0"/>
        <v>966</v>
      </c>
    </row>
    <row r="9" spans="1:4" ht="12.75">
      <c r="A9" s="3" t="s">
        <v>39</v>
      </c>
      <c r="B9" s="10">
        <v>1250</v>
      </c>
      <c r="C9" s="14" t="s">
        <v>44</v>
      </c>
      <c r="D9" s="22">
        <f t="shared" si="0"/>
        <v>1500</v>
      </c>
    </row>
    <row r="10" spans="1:4" ht="12.75">
      <c r="A10" s="3" t="s">
        <v>40</v>
      </c>
      <c r="B10" s="10">
        <v>490</v>
      </c>
      <c r="C10" s="14" t="s">
        <v>43</v>
      </c>
      <c r="D10" s="22">
        <f t="shared" si="0"/>
        <v>563.5</v>
      </c>
    </row>
    <row r="11" spans="1:4" ht="12.75">
      <c r="A11" s="3" t="s">
        <v>41</v>
      </c>
      <c r="B11" s="10">
        <v>620</v>
      </c>
      <c r="C11" s="14" t="s">
        <v>43</v>
      </c>
      <c r="D11" s="22">
        <f t="shared" si="0"/>
        <v>713</v>
      </c>
    </row>
    <row r="15" ht="12.75">
      <c r="A15" s="16" t="s">
        <v>5</v>
      </c>
    </row>
    <row r="16" ht="12.75">
      <c r="A16" s="16" t="s">
        <v>47</v>
      </c>
    </row>
  </sheetData>
  <mergeCells count="1">
    <mergeCell ref="F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1.421875" style="0" customWidth="1"/>
    <col min="2" max="2" width="13.421875" style="0" customWidth="1"/>
    <col min="3" max="3" width="16.28125" style="0" customWidth="1"/>
    <col min="6" max="6" width="13.57421875" style="0" customWidth="1"/>
  </cols>
  <sheetData>
    <row r="1" spans="1:3" ht="12.75">
      <c r="A1" s="3" t="s">
        <v>6</v>
      </c>
      <c r="B1" s="3" t="s">
        <v>7</v>
      </c>
      <c r="C1" s="3" t="s">
        <v>8</v>
      </c>
    </row>
    <row r="2" spans="1:3" ht="12.75">
      <c r="A2" s="3" t="s">
        <v>9</v>
      </c>
      <c r="B2">
        <v>250</v>
      </c>
      <c r="C2" s="1" t="str">
        <f>VLOOKUP(B2,$E$4:$F$8,2)</f>
        <v>közepes szint</v>
      </c>
    </row>
    <row r="3" spans="1:5" ht="12.75">
      <c r="A3" s="3" t="s">
        <v>10</v>
      </c>
      <c r="B3">
        <v>350</v>
      </c>
      <c r="C3" s="1" t="str">
        <f>VLOOKUP(B3,$E$4:$F$8,2)</f>
        <v>elegendő</v>
      </c>
      <c r="E3" s="3" t="s">
        <v>18</v>
      </c>
    </row>
    <row r="4" spans="1:6" ht="12.75">
      <c r="A4" s="3" t="s">
        <v>11</v>
      </c>
      <c r="B4">
        <v>120</v>
      </c>
      <c r="C4" s="1" t="str">
        <f>VLOOKUP(B4,$E$4:$F$8,2)</f>
        <v>rendelni kell</v>
      </c>
      <c r="E4">
        <v>0</v>
      </c>
      <c r="F4" s="3" t="s">
        <v>12</v>
      </c>
    </row>
    <row r="5" spans="1:6" ht="12.75">
      <c r="A5" s="3" t="s">
        <v>17</v>
      </c>
      <c r="B5">
        <v>420</v>
      </c>
      <c r="C5" s="1" t="str">
        <f>VLOOKUP(B5,$E$4:$F$8,2)</f>
        <v>túl sok</v>
      </c>
      <c r="E5">
        <v>150</v>
      </c>
      <c r="F5" s="3" t="s">
        <v>13</v>
      </c>
    </row>
    <row r="6" spans="5:6" ht="12.75">
      <c r="E6">
        <v>200</v>
      </c>
      <c r="F6" s="3" t="s">
        <v>14</v>
      </c>
    </row>
    <row r="7" spans="5:6" ht="12.75">
      <c r="E7">
        <v>300</v>
      </c>
      <c r="F7" s="3" t="s">
        <v>15</v>
      </c>
    </row>
    <row r="8" spans="5:6" ht="12.75">
      <c r="E8">
        <v>400</v>
      </c>
      <c r="F8" s="3" t="s">
        <v>16</v>
      </c>
    </row>
    <row r="12" ht="12.75">
      <c r="A12" s="4" t="s">
        <v>5</v>
      </c>
    </row>
    <row r="13" ht="12.75">
      <c r="A13" s="4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D38" sqref="D38"/>
    </sheetView>
  </sheetViews>
  <sheetFormatPr defaultColWidth="9.140625" defaultRowHeight="12.75"/>
  <cols>
    <col min="1" max="1" width="12.8515625" style="0" customWidth="1"/>
    <col min="2" max="2" width="15.7109375" style="0" customWidth="1"/>
    <col min="3" max="3" width="12.28125" style="0" customWidth="1"/>
    <col min="4" max="4" width="24.28125" style="0" customWidth="1"/>
    <col min="5" max="5" width="16.421875" style="0" customWidth="1"/>
    <col min="8" max="8" width="10.00390625" style="0" customWidth="1"/>
    <col min="9" max="9" width="10.140625" style="0" bestFit="1" customWidth="1"/>
  </cols>
  <sheetData>
    <row r="1" spans="1:9" ht="12.75">
      <c r="A1" t="s">
        <v>6</v>
      </c>
      <c r="B1" t="s">
        <v>49</v>
      </c>
      <c r="C1" t="s">
        <v>51</v>
      </c>
      <c r="D1" t="s">
        <v>55</v>
      </c>
      <c r="E1" t="s">
        <v>63</v>
      </c>
      <c r="F1" t="s">
        <v>64</v>
      </c>
      <c r="G1" t="s">
        <v>65</v>
      </c>
      <c r="H1" t="s">
        <v>66</v>
      </c>
      <c r="I1" t="s">
        <v>50</v>
      </c>
    </row>
    <row r="2" spans="1:9" ht="12.75">
      <c r="A2" t="s">
        <v>52</v>
      </c>
      <c r="B2" s="17">
        <v>29632</v>
      </c>
      <c r="C2" s="18">
        <f>YEAR($I$2)-YEAR(B2)</f>
        <v>32</v>
      </c>
      <c r="D2" s="1">
        <f>WEEKDAY(B2,2)</f>
        <v>7</v>
      </c>
      <c r="E2" s="1" t="str">
        <f>VLOOKUP(D2,H6:I12,2)</f>
        <v>Vasárnap</v>
      </c>
      <c r="F2" s="1">
        <f>YEAR(B2)</f>
        <v>1981</v>
      </c>
      <c r="G2" s="1">
        <f>MONTH(B2)</f>
        <v>2</v>
      </c>
      <c r="H2" s="1">
        <f>DAY(B2)</f>
        <v>15</v>
      </c>
      <c r="I2" s="19">
        <f ca="1">TODAY()</f>
        <v>41421</v>
      </c>
    </row>
    <row r="3" spans="1:8" ht="12.75">
      <c r="A3" t="s">
        <v>53</v>
      </c>
      <c r="B3" s="17">
        <v>27391</v>
      </c>
      <c r="C3" s="18">
        <f>YEAR($I$2)-YEAR(B3)</f>
        <v>39</v>
      </c>
      <c r="D3" s="1">
        <f>WEEKDAY(B3,2)</f>
        <v>6</v>
      </c>
      <c r="E3" s="1" t="str">
        <f>VLOOKUP(D3,H7:I13,2)</f>
        <v>Szombat</v>
      </c>
      <c r="F3" s="1">
        <f>YEAR(B3)</f>
        <v>1974</v>
      </c>
      <c r="G3" s="1">
        <f>MONTH(B3)</f>
        <v>12</v>
      </c>
      <c r="H3" s="1">
        <f>DAY(B3)</f>
        <v>28</v>
      </c>
    </row>
    <row r="4" spans="1:8" ht="12.75">
      <c r="A4" t="s">
        <v>54</v>
      </c>
      <c r="B4" s="17">
        <v>23881</v>
      </c>
      <c r="C4" s="18">
        <f>YEAR($I$2)-YEAR(B4)</f>
        <v>48</v>
      </c>
      <c r="D4" s="1">
        <f>WEEKDAY(B4,2)</f>
        <v>3</v>
      </c>
      <c r="E4" s="1" t="str">
        <f>VLOOKUP(D4,H8:I14,2)</f>
        <v>Szerda</v>
      </c>
      <c r="F4" s="1">
        <f>YEAR(B4)</f>
        <v>1965</v>
      </c>
      <c r="G4" s="1">
        <f>MONTH(B4)</f>
        <v>5</v>
      </c>
      <c r="H4" s="1">
        <f>DAY(B4)</f>
        <v>19</v>
      </c>
    </row>
    <row r="6" spans="8:9" ht="12.75">
      <c r="H6">
        <v>1</v>
      </c>
      <c r="I6" t="s">
        <v>56</v>
      </c>
    </row>
    <row r="7" spans="8:9" ht="12.75">
      <c r="H7">
        <v>2</v>
      </c>
      <c r="I7" t="s">
        <v>57</v>
      </c>
    </row>
    <row r="8" spans="8:9" ht="12.75">
      <c r="H8">
        <v>3</v>
      </c>
      <c r="I8" t="s">
        <v>58</v>
      </c>
    </row>
    <row r="9" spans="8:9" ht="12.75">
      <c r="H9">
        <v>4</v>
      </c>
      <c r="I9" t="s">
        <v>59</v>
      </c>
    </row>
    <row r="10" spans="8:9" ht="12.75">
      <c r="H10">
        <v>5</v>
      </c>
      <c r="I10" t="s">
        <v>60</v>
      </c>
    </row>
    <row r="11" spans="8:9" ht="12.75">
      <c r="H11">
        <v>6</v>
      </c>
      <c r="I11" t="s">
        <v>61</v>
      </c>
    </row>
    <row r="12" spans="8:9" ht="12.75">
      <c r="H12">
        <v>7</v>
      </c>
      <c r="I12" t="s">
        <v>62</v>
      </c>
    </row>
    <row r="17" ht="12.75">
      <c r="A17" s="16" t="s">
        <v>5</v>
      </c>
    </row>
    <row r="18" ht="12.75">
      <c r="A18" s="16" t="s">
        <v>67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1.7109375" style="0" customWidth="1"/>
    <col min="2" max="2" width="14.57421875" style="0" customWidth="1"/>
    <col min="3" max="3" width="10.28125" style="0" bestFit="1" customWidth="1"/>
  </cols>
  <sheetData>
    <row r="1" spans="1:2" ht="12.75">
      <c r="A1" t="s">
        <v>6</v>
      </c>
      <c r="B1" t="s">
        <v>79</v>
      </c>
    </row>
    <row r="2" spans="1:2" ht="12.75">
      <c r="A2" t="s">
        <v>1</v>
      </c>
      <c r="B2">
        <v>8</v>
      </c>
    </row>
    <row r="3" spans="1:2" ht="12.75">
      <c r="A3" t="s">
        <v>2</v>
      </c>
      <c r="B3">
        <v>9</v>
      </c>
    </row>
    <row r="4" spans="1:2" ht="12.75">
      <c r="A4" t="s">
        <v>0</v>
      </c>
      <c r="B4">
        <v>10</v>
      </c>
    </row>
    <row r="5" spans="1:2" ht="12.75">
      <c r="A5" t="s">
        <v>3</v>
      </c>
      <c r="B5">
        <v>11</v>
      </c>
    </row>
    <row r="6" spans="1:2" ht="12.75">
      <c r="A6" t="s">
        <v>4</v>
      </c>
      <c r="B6">
        <v>12</v>
      </c>
    </row>
    <row r="9" spans="1:2" ht="12.75">
      <c r="A9" t="s">
        <v>80</v>
      </c>
      <c r="B9" s="1" t="str">
        <f>INDEX(A2:B6,B11,1)</f>
        <v>kiss</v>
      </c>
    </row>
    <row r="11" spans="1:2" ht="12.75">
      <c r="A11" t="s">
        <v>31</v>
      </c>
      <c r="B11" s="1">
        <f>MATCH(10,B2:B6,1)</f>
        <v>3</v>
      </c>
    </row>
    <row r="13" ht="12.75">
      <c r="A13" s="2" t="s">
        <v>5</v>
      </c>
    </row>
    <row r="14" ht="12.75">
      <c r="A14" s="2" t="s">
        <v>81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2.7109375" style="0" customWidth="1"/>
    <col min="2" max="2" width="17.00390625" style="0" customWidth="1"/>
    <col min="3" max="3" width="12.8515625" style="0" customWidth="1"/>
    <col min="4" max="4" width="15.28125" style="0" customWidth="1"/>
    <col min="5" max="5" width="13.57421875" style="0" customWidth="1"/>
  </cols>
  <sheetData>
    <row r="1" spans="2:5" ht="12.75">
      <c r="B1" s="31" t="s">
        <v>29</v>
      </c>
      <c r="C1" s="32"/>
      <c r="D1" s="33" t="s">
        <v>30</v>
      </c>
      <c r="E1" s="34"/>
    </row>
    <row r="2" spans="1:5" ht="12.75">
      <c r="A2" s="3" t="s">
        <v>20</v>
      </c>
      <c r="B2" s="24" t="s">
        <v>25</v>
      </c>
      <c r="C2" s="24" t="s">
        <v>26</v>
      </c>
      <c r="D2" s="25" t="s">
        <v>27</v>
      </c>
      <c r="E2" s="25" t="s">
        <v>28</v>
      </c>
    </row>
    <row r="3" spans="1:7" ht="12.75">
      <c r="A3" s="3" t="s">
        <v>94</v>
      </c>
      <c r="B3" s="26">
        <v>840</v>
      </c>
      <c r="C3" s="27">
        <v>840</v>
      </c>
      <c r="D3" s="28">
        <v>2</v>
      </c>
      <c r="E3" s="29">
        <v>7</v>
      </c>
      <c r="F3" s="10"/>
      <c r="G3" s="11"/>
    </row>
    <row r="4" spans="1:7" ht="12.75">
      <c r="A4" s="3" t="s">
        <v>21</v>
      </c>
      <c r="B4" s="26">
        <v>760</v>
      </c>
      <c r="C4" s="27">
        <v>720</v>
      </c>
      <c r="D4" s="28">
        <v>8</v>
      </c>
      <c r="E4" s="29">
        <v>7</v>
      </c>
      <c r="F4" s="10"/>
      <c r="G4" s="11"/>
    </row>
    <row r="5" spans="1:7" ht="12.75">
      <c r="A5" s="3" t="s">
        <v>22</v>
      </c>
      <c r="B5" s="26">
        <v>800</v>
      </c>
      <c r="C5" s="27">
        <v>810</v>
      </c>
      <c r="D5" s="28">
        <v>6</v>
      </c>
      <c r="E5" s="29">
        <v>3</v>
      </c>
      <c r="F5" s="10"/>
      <c r="G5" s="11"/>
    </row>
    <row r="6" spans="2:5" ht="12.75">
      <c r="B6" s="8"/>
      <c r="C6" s="6"/>
      <c r="D6" s="5"/>
      <c r="E6" s="5"/>
    </row>
    <row r="7" spans="1:6" ht="12.75">
      <c r="A7" s="3" t="s">
        <v>23</v>
      </c>
      <c r="B7" s="9">
        <f>SUMPRODUCT(B3:C5,D3:E5)</f>
        <v>25910</v>
      </c>
      <c r="C7" s="5"/>
      <c r="D7" s="7"/>
      <c r="E7" s="7"/>
      <c r="F7" s="10"/>
    </row>
    <row r="11" ht="12.75">
      <c r="A11" s="4" t="s">
        <v>5</v>
      </c>
    </row>
    <row r="12" ht="12.75">
      <c r="A12" s="4" t="s">
        <v>24</v>
      </c>
    </row>
  </sheetData>
  <sheetProtection/>
  <mergeCells count="2">
    <mergeCell ref="B1:C1"/>
    <mergeCell ref="D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2" sqref="F2"/>
    </sheetView>
  </sheetViews>
  <sheetFormatPr defaultColWidth="9.140625" defaultRowHeight="12.75"/>
  <cols>
    <col min="1" max="1" width="14.28125" style="0" customWidth="1"/>
    <col min="2" max="2" width="16.8515625" style="0" customWidth="1"/>
    <col min="6" max="6" width="12.8515625" style="0" customWidth="1"/>
    <col min="7" max="7" width="22.28125" style="0" customWidth="1"/>
  </cols>
  <sheetData>
    <row r="1" spans="1:7" ht="12.75">
      <c r="A1" s="1" t="s">
        <v>32</v>
      </c>
      <c r="B1" s="13" t="s">
        <v>45</v>
      </c>
      <c r="F1" t="s">
        <v>68</v>
      </c>
      <c r="G1" t="s">
        <v>70</v>
      </c>
    </row>
    <row r="2" spans="1:7" ht="12.75">
      <c r="A2" s="1" t="s">
        <v>35</v>
      </c>
      <c r="B2" s="10">
        <v>250</v>
      </c>
      <c r="F2" s="10">
        <v>250</v>
      </c>
      <c r="G2" s="1">
        <f aca="true" t="shared" si="0" ref="G2:G7">COUNTIF($B$2:$B$11,F2)</f>
        <v>2</v>
      </c>
    </row>
    <row r="3" spans="1:7" ht="12.75">
      <c r="A3" s="1" t="s">
        <v>36</v>
      </c>
      <c r="B3" s="10">
        <v>250</v>
      </c>
      <c r="F3" s="10">
        <v>490</v>
      </c>
      <c r="G3" s="1">
        <f t="shared" si="0"/>
        <v>1</v>
      </c>
    </row>
    <row r="4" spans="1:7" ht="12.75">
      <c r="A4" s="1" t="s">
        <v>40</v>
      </c>
      <c r="B4" s="10">
        <v>490</v>
      </c>
      <c r="F4" s="10">
        <v>640</v>
      </c>
      <c r="G4" s="1">
        <f t="shared" si="0"/>
        <v>2</v>
      </c>
    </row>
    <row r="5" spans="1:7" ht="12.75">
      <c r="A5" s="1" t="s">
        <v>34</v>
      </c>
      <c r="B5" s="10">
        <v>640</v>
      </c>
      <c r="F5" s="10">
        <v>760</v>
      </c>
      <c r="G5" s="1">
        <f t="shared" si="0"/>
        <v>1</v>
      </c>
    </row>
    <row r="6" spans="1:7" ht="12.75">
      <c r="A6" s="1" t="s">
        <v>41</v>
      </c>
      <c r="B6" s="10">
        <v>640</v>
      </c>
      <c r="F6" s="10">
        <v>850</v>
      </c>
      <c r="G6" s="1">
        <f t="shared" si="0"/>
        <v>3</v>
      </c>
    </row>
    <row r="7" spans="1:7" ht="12.75">
      <c r="A7" s="1" t="s">
        <v>37</v>
      </c>
      <c r="B7" s="10">
        <v>760</v>
      </c>
      <c r="F7" s="10">
        <v>1250</v>
      </c>
      <c r="G7" s="1">
        <f t="shared" si="0"/>
        <v>1</v>
      </c>
    </row>
    <row r="8" spans="1:6" ht="12.75">
      <c r="A8" s="1" t="s">
        <v>33</v>
      </c>
      <c r="B8" s="10">
        <v>850</v>
      </c>
      <c r="F8" s="10"/>
    </row>
    <row r="9" spans="1:6" ht="12.75">
      <c r="A9" s="1" t="s">
        <v>9</v>
      </c>
      <c r="B9" s="10">
        <v>850</v>
      </c>
      <c r="F9" s="10"/>
    </row>
    <row r="10" spans="1:6" ht="12.75">
      <c r="A10" s="1" t="s">
        <v>38</v>
      </c>
      <c r="B10" s="10">
        <v>850</v>
      </c>
      <c r="F10" s="10"/>
    </row>
    <row r="11" spans="1:6" ht="12.75">
      <c r="A11" s="1" t="s">
        <v>39</v>
      </c>
      <c r="B11" s="10">
        <v>1250</v>
      </c>
      <c r="F11" s="10"/>
    </row>
    <row r="16" ht="12.75">
      <c r="A16" s="16" t="s">
        <v>5</v>
      </c>
    </row>
    <row r="17" ht="12.75">
      <c r="A17" s="16" t="s">
        <v>69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B5" sqref="B5"/>
    </sheetView>
  </sheetViews>
  <sheetFormatPr defaultColWidth="9.140625" defaultRowHeight="12.75"/>
  <cols>
    <col min="1" max="1" width="30.140625" style="0" customWidth="1"/>
    <col min="2" max="2" width="14.8515625" style="0" customWidth="1"/>
    <col min="3" max="3" width="15.421875" style="0" customWidth="1"/>
  </cols>
  <sheetData>
    <row r="1" spans="1:3" ht="12.75">
      <c r="A1" t="s">
        <v>73</v>
      </c>
      <c r="B1" t="s">
        <v>71</v>
      </c>
      <c r="C1" t="s">
        <v>72</v>
      </c>
    </row>
    <row r="2" spans="1:3" ht="12.75">
      <c r="A2" t="s">
        <v>74</v>
      </c>
      <c r="B2" s="20">
        <v>250000</v>
      </c>
      <c r="C2" s="20">
        <v>192000</v>
      </c>
    </row>
    <row r="3" spans="1:3" ht="12.75">
      <c r="A3" t="s">
        <v>75</v>
      </c>
      <c r="B3" s="20">
        <v>198000</v>
      </c>
      <c r="C3" s="20">
        <v>215000</v>
      </c>
    </row>
    <row r="4" spans="1:3" ht="12.75">
      <c r="A4" t="s">
        <v>76</v>
      </c>
      <c r="B4" s="20">
        <v>125000</v>
      </c>
      <c r="C4" s="20">
        <v>165000</v>
      </c>
    </row>
    <row r="5" spans="1:3" ht="12.75">
      <c r="A5" t="s">
        <v>77</v>
      </c>
      <c r="B5" s="21">
        <f>STDEV(B2:B4)</f>
        <v>62793.3117457584</v>
      </c>
      <c r="C5" s="21">
        <f>STDEV(C2:C4)</f>
        <v>25026.65245959467</v>
      </c>
    </row>
    <row r="6" spans="1:3" ht="12.75">
      <c r="A6" t="s">
        <v>78</v>
      </c>
      <c r="B6" s="21">
        <f>AVERAGE(B2:B4)</f>
        <v>191000</v>
      </c>
      <c r="C6" s="21">
        <f>AVERAGE(C2:C4)</f>
        <v>190666.66666666666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29" sqref="A29"/>
    </sheetView>
  </sheetViews>
  <sheetFormatPr defaultColWidth="9.140625" defaultRowHeight="12.75"/>
  <cols>
    <col min="1" max="1" width="34.00390625" style="0" customWidth="1"/>
    <col min="2" max="2" width="21.8515625" style="0" customWidth="1"/>
  </cols>
  <sheetData>
    <row r="1" spans="1:2" ht="12.75">
      <c r="A1" t="s">
        <v>82</v>
      </c>
      <c r="B1" t="s">
        <v>87</v>
      </c>
    </row>
    <row r="2" spans="1:2" ht="12.75">
      <c r="A2" t="s">
        <v>83</v>
      </c>
      <c r="B2" s="10">
        <v>185000</v>
      </c>
    </row>
    <row r="3" spans="1:2" ht="12.75">
      <c r="A3" t="s">
        <v>84</v>
      </c>
      <c r="B3" s="10">
        <v>296000</v>
      </c>
    </row>
    <row r="4" spans="1:2" ht="12.75">
      <c r="A4" t="s">
        <v>85</v>
      </c>
      <c r="B4" s="10">
        <v>287000</v>
      </c>
    </row>
    <row r="5" ht="12.75">
      <c r="B5" s="10"/>
    </row>
    <row r="6" spans="1:2" ht="12.75">
      <c r="A6" t="s">
        <v>86</v>
      </c>
      <c r="B6" s="22">
        <f>AVERAGE(B2:B4)</f>
        <v>256000</v>
      </c>
    </row>
    <row r="17" ht="12.75">
      <c r="A17" s="16" t="s">
        <v>5</v>
      </c>
    </row>
    <row r="18" ht="12.75">
      <c r="A18" s="16" t="s">
        <v>88</v>
      </c>
    </row>
    <row r="19" ht="12.75">
      <c r="A19" s="16" t="s">
        <v>89</v>
      </c>
    </row>
    <row r="20" ht="12.75">
      <c r="A20" s="16" t="s">
        <v>90</v>
      </c>
    </row>
    <row r="23" ht="12.75">
      <c r="A23" s="16" t="s">
        <v>91</v>
      </c>
    </row>
    <row r="24" ht="12.75">
      <c r="A24" s="16" t="s">
        <v>92</v>
      </c>
    </row>
    <row r="25" ht="12.75">
      <c r="A25" s="16" t="s">
        <v>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rg</cp:lastModifiedBy>
  <dcterms:created xsi:type="dcterms:W3CDTF">2013-05-24T20:12:09Z</dcterms:created>
  <dcterms:modified xsi:type="dcterms:W3CDTF">2013-05-27T21:32:58Z</dcterms:modified>
  <cp:category/>
  <cp:version/>
  <cp:contentType/>
  <cp:contentStatus/>
</cp:coreProperties>
</file>