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315" windowHeight="12075" activeTab="0"/>
  </bookViews>
  <sheets>
    <sheet name="alap" sheetId="1" r:id="rId1"/>
    <sheet name="dátum_szerint" sheetId="2" r:id="rId2"/>
    <sheet name="beszallito_szerint" sheetId="3" r:id="rId3"/>
    <sheet name="termék neve_szerint" sheetId="4" r:id="rId4"/>
    <sheet name="Kimutatás" sheetId="5" r:id="rId5"/>
    <sheet name="Diagram1" sheetId="6" r:id="rId6"/>
    <sheet name="Munka2" sheetId="7" r:id="rId7"/>
    <sheet name="Munka3" sheetId="8" r:id="rId8"/>
  </sheets>
  <definedNames/>
  <calcPr fullCalcOnLoad="1"/>
  <pivotCaches>
    <pivotCache cacheId="1" r:id="rId9"/>
  </pivotCaches>
</workbook>
</file>

<file path=xl/sharedStrings.xml><?xml version="1.0" encoding="utf-8"?>
<sst xmlns="http://schemas.openxmlformats.org/spreadsheetml/2006/main" count="190" uniqueCount="46">
  <si>
    <t>Beszállító</t>
  </si>
  <si>
    <t>Termék neve</t>
  </si>
  <si>
    <t>Egységár</t>
  </si>
  <si>
    <t>Szállított mennyiség</t>
  </si>
  <si>
    <t>Száll. Dátuma</t>
  </si>
  <si>
    <t xml:space="preserve">Számlázott ár </t>
  </si>
  <si>
    <t>Illatos Bt</t>
  </si>
  <si>
    <t>Légfrissítő</t>
  </si>
  <si>
    <t>Naptej</t>
  </si>
  <si>
    <t>Sampon</t>
  </si>
  <si>
    <t>Fogkrém</t>
  </si>
  <si>
    <t>Kenyeres Kft</t>
  </si>
  <si>
    <t>Hajbodorító</t>
  </si>
  <si>
    <t>Talpegyenesítő</t>
  </si>
  <si>
    <t>Filléres Rt</t>
  </si>
  <si>
    <t>Szappan</t>
  </si>
  <si>
    <t>Fogkefe</t>
  </si>
  <si>
    <t>System Kft</t>
  </si>
  <si>
    <t xml:space="preserve"> </t>
  </si>
  <si>
    <t>2013.04.05 Összesen</t>
  </si>
  <si>
    <t>2013.04.15 Összesen</t>
  </si>
  <si>
    <t>2013.05.01 Összesen</t>
  </si>
  <si>
    <t>2013.05.02 Összesen</t>
  </si>
  <si>
    <t>2013.05.04 Összesen</t>
  </si>
  <si>
    <t>2013.05.06 Összesen</t>
  </si>
  <si>
    <t>2013.05.09 Összesen</t>
  </si>
  <si>
    <t>2013.05.10 Összesen</t>
  </si>
  <si>
    <t>2013.06.02 Összesen</t>
  </si>
  <si>
    <t>2013.06.08 Összesen</t>
  </si>
  <si>
    <t>2013.06.09 Összesen</t>
  </si>
  <si>
    <t>Végösszeg</t>
  </si>
  <si>
    <t>Filléres Rt Átlag</t>
  </si>
  <si>
    <t>Illatos Bt Átlag</t>
  </si>
  <si>
    <t>Kenyeres Kft Átlag</t>
  </si>
  <si>
    <t>System Kft Átlag</t>
  </si>
  <si>
    <t>Teljes átlag</t>
  </si>
  <si>
    <t xml:space="preserve">Összeg / Számlázott ár </t>
  </si>
  <si>
    <t>(mind)</t>
  </si>
  <si>
    <t>Sampon Összesen</t>
  </si>
  <si>
    <t>Légfrissítő Összesen</t>
  </si>
  <si>
    <t>Naptej Összesen</t>
  </si>
  <si>
    <t>Szappan Összesen</t>
  </si>
  <si>
    <t>Fogkrém Összesen</t>
  </si>
  <si>
    <t>Hajbodorító Összesen</t>
  </si>
  <si>
    <t>Fogkefe Összesen</t>
  </si>
  <si>
    <t>Talpegyenesítő Összesen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</si>
</sst>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_-* #,##0.0\ &quot;Ft&quot;_-;\-* #,##0.0\ &quot;Ft&quot;_-;_-* &quot;-&quot;??\ &quot;Ft&quot;_-;_-@_-"/>
    <numFmt numFmtId="166" formatCode="_-* #,##0\ &quot;Ft&quot;_-;\-* #,##0\ &quot;Ft&quot;_-;_-* &quot;-&quot;??\ &quot;Ft&quot;_-;_-@_-"/>
    <numFmt numFmtId="167" formatCode="_-* #,##0.000\ &quot;Ft&quot;_-;\-* #,##0.000\ &quot;Ft&quot;_-;_-* &quot;-&quot;??\ &quot;Ft&quot;_-;_-@_-"/>
  </numFmts>
  <fonts count="13">
    <font>
      <sz val="10"/>
      <name val="Arial"/>
      <family val="0"/>
    </font>
    <font>
      <sz val="8"/>
      <name val="Arial"/>
      <family val="0"/>
    </font>
    <font>
      <sz val="10"/>
      <color indexed="18"/>
      <name val="Arial"/>
      <family val="0"/>
    </font>
    <font>
      <b/>
      <sz val="11"/>
      <color indexed="9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i/>
      <sz val="9"/>
      <color indexed="9"/>
      <name val="Arial"/>
      <family val="0"/>
    </font>
    <font>
      <sz val="10"/>
      <color indexed="8"/>
      <name val="Arial"/>
      <family val="0"/>
    </font>
    <font>
      <b/>
      <i/>
      <sz val="11"/>
      <color indexed="9"/>
      <name val="Arial"/>
      <family val="0"/>
    </font>
    <font>
      <b/>
      <sz val="10"/>
      <color indexed="23"/>
      <name val="Arial"/>
      <family val="0"/>
    </font>
    <font>
      <b/>
      <i/>
      <sz val="10"/>
      <color indexed="9"/>
      <name val="Arial"/>
      <family val="0"/>
    </font>
    <font>
      <sz val="8"/>
      <name val="Tahoma"/>
      <family val="2"/>
    </font>
    <font>
      <b/>
      <i/>
      <sz val="10"/>
      <color indexed="1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1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/>
      <bottom style="thin"/>
    </border>
    <border>
      <left style="thin">
        <color indexed="21"/>
      </left>
      <right>
        <color indexed="63"/>
      </right>
      <top style="thin"/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 style="thin"/>
      <bottom style="thick">
        <color indexed="21"/>
      </bottom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>
        <color indexed="63"/>
      </left>
      <right style="thin">
        <color indexed="21"/>
      </right>
      <top style="thin"/>
      <bottom style="thick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2" borderId="0" xfId="0" applyFont="1" applyFill="1" applyBorder="1" applyAlignment="1">
      <alignment/>
    </xf>
    <xf numFmtId="14" fontId="2" fillId="2" borderId="1" xfId="0" applyNumberFormat="1" applyFont="1" applyFill="1" applyBorder="1" applyAlignment="1">
      <alignment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4" borderId="5" xfId="0" applyFont="1" applyFill="1" applyBorder="1" applyAlignment="1">
      <alignment/>
    </xf>
    <xf numFmtId="0" fontId="2" fillId="4" borderId="6" xfId="0" applyNumberFormat="1" applyFont="1" applyFill="1" applyBorder="1" applyAlignment="1">
      <alignment/>
    </xf>
    <xf numFmtId="0" fontId="4" fillId="4" borderId="7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14" fontId="2" fillId="4" borderId="6" xfId="0" applyNumberFormat="1" applyFont="1" applyFill="1" applyBorder="1" applyAlignment="1">
      <alignment/>
    </xf>
    <xf numFmtId="0" fontId="5" fillId="4" borderId="7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right"/>
    </xf>
    <xf numFmtId="166" fontId="2" fillId="2" borderId="0" xfId="17" applyNumberFormat="1" applyFont="1" applyFill="1" applyBorder="1" applyAlignment="1">
      <alignment/>
    </xf>
    <xf numFmtId="166" fontId="2" fillId="4" borderId="5" xfId="17" applyNumberFormat="1" applyFont="1" applyFill="1" applyBorder="1" applyAlignment="1">
      <alignment/>
    </xf>
    <xf numFmtId="0" fontId="7" fillId="5" borderId="0" xfId="0" applyFont="1" applyFill="1" applyBorder="1" applyAlignment="1">
      <alignment/>
    </xf>
    <xf numFmtId="14" fontId="7" fillId="5" borderId="0" xfId="0" applyNumberFormat="1" applyFont="1" applyFill="1" applyBorder="1" applyAlignment="1">
      <alignment/>
    </xf>
    <xf numFmtId="0" fontId="8" fillId="6" borderId="9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0" fontId="7" fillId="5" borderId="10" xfId="0" applyFont="1" applyFill="1" applyBorder="1" applyAlignment="1">
      <alignment/>
    </xf>
    <xf numFmtId="14" fontId="7" fillId="5" borderId="10" xfId="0" applyNumberFormat="1" applyFont="1" applyFill="1" applyBorder="1" applyAlignment="1">
      <alignment/>
    </xf>
    <xf numFmtId="0" fontId="4" fillId="5" borderId="10" xfId="0" applyNumberFormat="1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7" fillId="5" borderId="11" xfId="0" applyFont="1" applyFill="1" applyBorder="1" applyAlignment="1">
      <alignment/>
    </xf>
    <xf numFmtId="14" fontId="7" fillId="5" borderId="11" xfId="0" applyNumberFormat="1" applyFont="1" applyFill="1" applyBorder="1" applyAlignment="1">
      <alignment/>
    </xf>
    <xf numFmtId="0" fontId="9" fillId="5" borderId="11" xfId="0" applyFont="1" applyFill="1" applyBorder="1" applyAlignment="1">
      <alignment horizontal="left"/>
    </xf>
    <xf numFmtId="0" fontId="10" fillId="6" borderId="9" xfId="0" applyFont="1" applyFill="1" applyBorder="1" applyAlignment="1">
      <alignment horizontal="right"/>
    </xf>
    <xf numFmtId="166" fontId="7" fillId="5" borderId="0" xfId="17" applyNumberFormat="1" applyFont="1" applyFill="1" applyBorder="1" applyAlignment="1">
      <alignment horizontal="left" indent="1"/>
    </xf>
    <xf numFmtId="166" fontId="7" fillId="5" borderId="10" xfId="17" applyNumberFormat="1" applyFont="1" applyFill="1" applyBorder="1" applyAlignment="1">
      <alignment horizontal="left" indent="1"/>
    </xf>
    <xf numFmtId="166" fontId="7" fillId="5" borderId="11" xfId="17" applyNumberFormat="1" applyFont="1" applyFill="1" applyBorder="1" applyAlignment="1">
      <alignment horizontal="left" inden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7" fillId="2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/>
    </xf>
    <xf numFmtId="166" fontId="7" fillId="4" borderId="0" xfId="17" applyNumberFormat="1" applyFont="1" applyFill="1" applyBorder="1" applyAlignment="1">
      <alignment/>
    </xf>
    <xf numFmtId="14" fontId="7" fillId="4" borderId="22" xfId="0" applyNumberFormat="1" applyFont="1" applyFill="1" applyBorder="1" applyAlignment="1">
      <alignment/>
    </xf>
    <xf numFmtId="0" fontId="12" fillId="2" borderId="23" xfId="0" applyFont="1" applyFill="1" applyBorder="1" applyAlignment="1">
      <alignment horizontal="left"/>
    </xf>
    <xf numFmtId="0" fontId="12" fillId="2" borderId="24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166" fontId="7" fillId="2" borderId="0" xfId="17" applyNumberFormat="1" applyFont="1" applyFill="1" applyBorder="1" applyAlignment="1">
      <alignment/>
    </xf>
    <xf numFmtId="14" fontId="7" fillId="2" borderId="22" xfId="0" applyNumberFormat="1" applyFont="1" applyFill="1" applyBorder="1" applyAlignment="1">
      <alignment/>
    </xf>
    <xf numFmtId="0" fontId="7" fillId="2" borderId="25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166" fontId="7" fillId="4" borderId="10" xfId="17" applyNumberFormat="1" applyFont="1" applyFill="1" applyBorder="1" applyAlignment="1">
      <alignment/>
    </xf>
    <xf numFmtId="0" fontId="7" fillId="4" borderId="10" xfId="0" applyFont="1" applyFill="1" applyBorder="1" applyAlignment="1">
      <alignment/>
    </xf>
    <xf numFmtId="14" fontId="7" fillId="4" borderId="26" xfId="0" applyNumberFormat="1" applyFont="1" applyFill="1" applyBorder="1" applyAlignment="1">
      <alignment/>
    </xf>
    <xf numFmtId="0" fontId="4" fillId="4" borderId="27" xfId="0" applyFont="1" applyFill="1" applyBorder="1" applyAlignment="1">
      <alignment horizontal="left"/>
    </xf>
    <xf numFmtId="166" fontId="4" fillId="4" borderId="10" xfId="0" applyNumberFormat="1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12" fillId="4" borderId="27" xfId="0" applyFont="1" applyFill="1" applyBorder="1" applyAlignment="1">
      <alignment horizontal="left"/>
    </xf>
    <xf numFmtId="0" fontId="12" fillId="4" borderId="10" xfId="0" applyFont="1" applyFill="1" applyBorder="1" applyAlignment="1">
      <alignment horizontal="left"/>
    </xf>
    <xf numFmtId="0" fontId="12" fillId="2" borderId="24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left"/>
    </xf>
    <xf numFmtId="0" fontId="12" fillId="4" borderId="30" xfId="0" applyFont="1" applyFill="1" applyBorder="1" applyAlignment="1">
      <alignment horizontal="left"/>
    </xf>
    <xf numFmtId="166" fontId="7" fillId="4" borderId="30" xfId="17" applyNumberFormat="1" applyFont="1" applyFill="1" applyBorder="1" applyAlignment="1">
      <alignment/>
    </xf>
    <xf numFmtId="0" fontId="7" fillId="4" borderId="30" xfId="0" applyFont="1" applyFill="1" applyBorder="1" applyAlignment="1">
      <alignment/>
    </xf>
    <xf numFmtId="14" fontId="7" fillId="4" borderId="3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[0]Kimutatás!Kimutatás1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Filléres Rt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Fogkefe</c:v>
              </c:pt>
              <c:pt idx="1">
                <c:v>Fogkrém</c:v>
              </c:pt>
              <c:pt idx="2">
                <c:v>Hajbodorító</c:v>
              </c:pt>
              <c:pt idx="3">
                <c:v>Légfrissítő</c:v>
              </c:pt>
              <c:pt idx="4">
                <c:v>Naptej</c:v>
              </c:pt>
              <c:pt idx="5">
                <c:v>Sampon</c:v>
              </c:pt>
              <c:pt idx="6">
                <c:v>Szappan</c:v>
              </c:pt>
              <c:pt idx="7">
                <c:v>Talpegyenesítő</c:v>
              </c:pt>
            </c:strLit>
          </c:cat>
          <c:val>
            <c:numLit>
              <c:ptCount val="8"/>
              <c:pt idx="0">
                <c:v>81000</c:v>
              </c:pt>
              <c:pt idx="6">
                <c:v>88150</c:v>
              </c:pt>
            </c:numLit>
          </c:val>
        </c:ser>
        <c:ser>
          <c:idx val="1"/>
          <c:order val="1"/>
          <c:tx>
            <c:v>Illatos Bt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Fogkefe</c:v>
              </c:pt>
              <c:pt idx="1">
                <c:v>Fogkrém</c:v>
              </c:pt>
              <c:pt idx="2">
                <c:v>Hajbodorító</c:v>
              </c:pt>
              <c:pt idx="3">
                <c:v>Légfrissítő</c:v>
              </c:pt>
              <c:pt idx="4">
                <c:v>Naptej</c:v>
              </c:pt>
              <c:pt idx="5">
                <c:v>Sampon</c:v>
              </c:pt>
              <c:pt idx="6">
                <c:v>Szappan</c:v>
              </c:pt>
              <c:pt idx="7">
                <c:v>Talpegyenesítő</c:v>
              </c:pt>
            </c:strLit>
          </c:cat>
          <c:val>
            <c:numLit>
              <c:ptCount val="8"/>
              <c:pt idx="1">
                <c:v>87910</c:v>
              </c:pt>
              <c:pt idx="3">
                <c:v>153000</c:v>
              </c:pt>
              <c:pt idx="4">
                <c:v>115200</c:v>
              </c:pt>
              <c:pt idx="5">
                <c:v>143750</c:v>
              </c:pt>
            </c:numLit>
          </c:val>
        </c:ser>
        <c:ser>
          <c:idx val="2"/>
          <c:order val="2"/>
          <c:tx>
            <c:v>Kenyeres Kft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8"/>
              <c:pt idx="0">
                <c:v>Fogkefe</c:v>
              </c:pt>
              <c:pt idx="1">
                <c:v>Fogkrém</c:v>
              </c:pt>
              <c:pt idx="2">
                <c:v>Hajbodorító</c:v>
              </c:pt>
              <c:pt idx="3">
                <c:v>Légfrissítő</c:v>
              </c:pt>
              <c:pt idx="4">
                <c:v>Naptej</c:v>
              </c:pt>
              <c:pt idx="5">
                <c:v>Sampon</c:v>
              </c:pt>
              <c:pt idx="6">
                <c:v>Szappan</c:v>
              </c:pt>
              <c:pt idx="7">
                <c:v>Talpegyenesítő</c:v>
              </c:pt>
            </c:strLit>
          </c:cat>
          <c:val>
            <c:numLit>
              <c:ptCount val="8"/>
              <c:pt idx="2">
                <c:v>67850</c:v>
              </c:pt>
              <c:pt idx="5">
                <c:v>167700</c:v>
              </c:pt>
              <c:pt idx="7">
                <c:v>57420</c:v>
              </c:pt>
            </c:numLit>
          </c:val>
        </c:ser>
        <c:ser>
          <c:idx val="3"/>
          <c:order val="3"/>
          <c:tx>
            <c:v>System Kft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Fogkefe</c:v>
              </c:pt>
              <c:pt idx="1">
                <c:v>Fogkrém</c:v>
              </c:pt>
              <c:pt idx="2">
                <c:v>Hajbodorító</c:v>
              </c:pt>
              <c:pt idx="3">
                <c:v>Légfrissítő</c:v>
              </c:pt>
              <c:pt idx="4">
                <c:v>Naptej</c:v>
              </c:pt>
              <c:pt idx="5">
                <c:v>Sampon</c:v>
              </c:pt>
              <c:pt idx="6">
                <c:v>Szappan</c:v>
              </c:pt>
              <c:pt idx="7">
                <c:v>Talpegyenesítő</c:v>
              </c:pt>
            </c:strLit>
          </c:cat>
          <c:val>
            <c:numLit>
              <c:ptCount val="8"/>
              <c:pt idx="1">
                <c:v>71050</c:v>
              </c:pt>
              <c:pt idx="4">
                <c:v>144690</c:v>
              </c:pt>
              <c:pt idx="5">
                <c:v>194820</c:v>
              </c:pt>
              <c:pt idx="6">
                <c:v>20160</c:v>
              </c:pt>
            </c:numLit>
          </c:val>
        </c:ser>
        <c:overlap val="100"/>
        <c:axId val="45409510"/>
        <c:axId val="6032407"/>
      </c:barChart>
      <c:catAx>
        <c:axId val="4540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2407"/>
        <c:crosses val="autoZero"/>
        <c:auto val="1"/>
        <c:lblOffset val="100"/>
        <c:noMultiLvlLbl val="0"/>
      </c:catAx>
      <c:valAx>
        <c:axId val="6032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09510"/>
        <c:crossesAt val="1"/>
        <c:crossBetween val="between"/>
        <c:dispUnits/>
      </c:valAx>
      <c:spPr>
        <a:gradFill rotWithShape="1">
          <a:gsLst>
            <a:gs pos="0">
              <a:srgbClr val="339966"/>
            </a:gs>
            <a:gs pos="100000">
              <a:srgbClr val="17462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50000">
          <a:srgbClr val="5E755E"/>
        </a:gs>
        <a:gs pos="100000">
          <a:srgbClr val="CCFFCC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Besz?ll?t?">
      <sharedItems containsMixedTypes="0" count="4">
        <s v="Filléres Rt"/>
        <s v="Illatos Bt"/>
        <s v="Kenyeres Kft"/>
        <s v="System Kft"/>
      </sharedItems>
    </cacheField>
    <cacheField name="Term?k neve">
      <sharedItems containsMixedTypes="0" count="8">
        <s v="Szappan"/>
        <s v="Fogkefe"/>
        <s v="Légfrissítő"/>
        <s v="Sampon"/>
        <s v="Naptej"/>
        <s v="Fogkrém"/>
        <s v="Hajbodorító"/>
        <s v="Talpegyenesítő"/>
      </sharedItems>
    </cacheField>
    <cacheField name="Egys?g?r">
      <sharedItems containsSemiMixedTypes="0" containsString="0" containsMixedTypes="0" containsNumber="1" containsInteger="1" count="12">
        <n v="410"/>
        <n v="180"/>
        <n v="850"/>
        <n v="1250"/>
        <n v="960"/>
        <n v="590"/>
        <n v="1950"/>
        <n v="1150"/>
        <n v="290"/>
        <n v="1910"/>
        <n v="910"/>
        <n v="490"/>
      </sharedItems>
    </cacheField>
    <cacheField name="Sz?ll?tott mennyis?g">
      <sharedItems containsSemiMixedTypes="0" containsString="0" containsMixedTypes="0" containsNumber="1" containsInteger="1" count="13">
        <n v="215"/>
        <n v="450"/>
        <n v="180"/>
        <n v="115"/>
        <n v="120"/>
        <n v="149"/>
        <n v="86"/>
        <n v="59"/>
        <n v="198"/>
        <n v="102"/>
        <n v="159"/>
        <n v="145"/>
        <n v="112"/>
      </sharedItems>
    </cacheField>
    <cacheField name="Sz?ml?zott ?r ">
      <sharedItems containsSemiMixedTypes="0" containsString="0" containsMixedTypes="0" containsNumber="1" containsInteger="1" count="13">
        <n v="88150"/>
        <n v="81000"/>
        <n v="153000"/>
        <n v="143750"/>
        <n v="115200"/>
        <n v="87910"/>
        <n v="167700"/>
        <n v="67850"/>
        <n v="57420"/>
        <n v="194820"/>
        <n v="144690"/>
        <n v="71050"/>
        <n v="20160"/>
      </sharedItems>
    </cacheField>
    <cacheField name="Sz?ll. D?tuma">
      <sharedItems containsSemiMixedTypes="0" containsNonDate="0" containsDate="1" containsString="0" containsMixedTypes="0" count="11">
        <d v="2013-05-04T00:00:00.000"/>
        <d v="2013-06-08T00:00:00.000"/>
        <d v="2013-04-15T00:00:00.000"/>
        <d v="2013-05-01T00:00:00.000"/>
        <d v="2013-05-06T00:00:00.000"/>
        <d v="2013-04-05T00:00:00.000"/>
        <d v="2013-06-02T00:00:00.000"/>
        <d v="2013-06-09T00:00:00.000"/>
        <d v="2013-05-02T00:00:00.000"/>
        <d v="2013-05-09T00:00:00.000"/>
        <d v="2013-05-10T00:00:00.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imutatás1" cacheId="1" applyNumberFormats="0" applyBorderFormats="0" applyFontFormats="0" applyPatternFormats="0" applyAlignmentFormats="0" applyWidthHeightFormats="0" dataCaption="Adatok" showMissing="1" preserveFormatting="1" useAutoFormatting="1" itemPrintTitles="1" compactData="0" updatedVersion="2" indent="0" showMemberPropertyTips="1">
  <location ref="A3:F13" firstHeaderRow="1" firstDataRow="2" firstDataCol="1" rowPageCount="1" colPageCount="1"/>
  <pivotFields count="6">
    <pivotField axis="axisCol" compact="0" outline="0" subtotalTop="0" showAll="0">
      <items count="5">
        <item x="0"/>
        <item x="1"/>
        <item x="2"/>
        <item x="3"/>
        <item t="default"/>
      </items>
    </pivotField>
    <pivotField axis="axisRow" compact="0" outline="0" subtotalTop="0" showAll="0">
      <items count="9">
        <item x="1"/>
        <item x="5"/>
        <item x="6"/>
        <item x="2"/>
        <item x="4"/>
        <item x="3"/>
        <item x="0"/>
        <item x="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 numFmtId="14">
      <items count="12">
        <item x="5"/>
        <item x="2"/>
        <item x="3"/>
        <item x="8"/>
        <item x="0"/>
        <item x="4"/>
        <item x="9"/>
        <item x="10"/>
        <item x="6"/>
        <item x="1"/>
        <item x="7"/>
        <item t="default"/>
      </items>
    </pivotField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pageFields count="1">
    <pageField fld="5" hier="0"/>
  </pageFields>
  <dataFields count="1">
    <dataField name="?sszeg / Sz?ml?zott ?r 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15.421875" style="0" customWidth="1"/>
    <col min="2" max="2" width="12.8515625" style="0" customWidth="1"/>
    <col min="3" max="3" width="10.28125" style="0" customWidth="1"/>
    <col min="4" max="4" width="19.140625" style="0" customWidth="1"/>
    <col min="5" max="6" width="14.0039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4</v>
      </c>
    </row>
    <row r="2" spans="1:6" ht="12.75">
      <c r="A2" t="s">
        <v>11</v>
      </c>
      <c r="B2" t="s">
        <v>9</v>
      </c>
      <c r="C2">
        <v>1950</v>
      </c>
      <c r="D2">
        <v>86</v>
      </c>
      <c r="E2">
        <f aca="true" t="shared" si="0" ref="E2:E14">C2*D2</f>
        <v>167700</v>
      </c>
      <c r="F2" s="1">
        <v>41369</v>
      </c>
    </row>
    <row r="3" spans="1:6" ht="12.75">
      <c r="A3" t="s">
        <v>17</v>
      </c>
      <c r="B3" t="s">
        <v>9</v>
      </c>
      <c r="C3">
        <v>1910</v>
      </c>
      <c r="D3">
        <v>102</v>
      </c>
      <c r="E3">
        <f t="shared" si="0"/>
        <v>194820</v>
      </c>
      <c r="F3" s="1">
        <v>41369</v>
      </c>
    </row>
    <row r="4" spans="1:6" ht="12.75">
      <c r="A4" t="s">
        <v>6</v>
      </c>
      <c r="B4" t="s">
        <v>7</v>
      </c>
      <c r="C4">
        <v>850</v>
      </c>
      <c r="D4">
        <v>180</v>
      </c>
      <c r="E4">
        <f t="shared" si="0"/>
        <v>153000</v>
      </c>
      <c r="F4" s="1">
        <v>41379</v>
      </c>
    </row>
    <row r="5" spans="1:6" ht="12.75">
      <c r="A5" t="s">
        <v>6</v>
      </c>
      <c r="B5" t="s">
        <v>9</v>
      </c>
      <c r="C5">
        <v>1250</v>
      </c>
      <c r="D5">
        <v>115</v>
      </c>
      <c r="E5">
        <f t="shared" si="0"/>
        <v>143750</v>
      </c>
      <c r="F5" s="1">
        <v>41395</v>
      </c>
    </row>
    <row r="6" spans="1:6" ht="12.75">
      <c r="A6" t="s">
        <v>17</v>
      </c>
      <c r="B6" t="s">
        <v>8</v>
      </c>
      <c r="C6">
        <v>910</v>
      </c>
      <c r="D6">
        <v>159</v>
      </c>
      <c r="E6">
        <f t="shared" si="0"/>
        <v>144690</v>
      </c>
      <c r="F6" s="1">
        <v>41396</v>
      </c>
    </row>
    <row r="7" spans="1:6" ht="12.75">
      <c r="A7" t="s">
        <v>6</v>
      </c>
      <c r="B7" t="s">
        <v>8</v>
      </c>
      <c r="C7">
        <v>960</v>
      </c>
      <c r="D7">
        <v>120</v>
      </c>
      <c r="E7">
        <f t="shared" si="0"/>
        <v>115200</v>
      </c>
      <c r="F7" s="1">
        <v>41398</v>
      </c>
    </row>
    <row r="8" spans="1:6" ht="12.75">
      <c r="A8" t="s">
        <v>14</v>
      </c>
      <c r="B8" t="s">
        <v>15</v>
      </c>
      <c r="C8">
        <v>410</v>
      </c>
      <c r="D8">
        <v>215</v>
      </c>
      <c r="E8">
        <f t="shared" si="0"/>
        <v>88150</v>
      </c>
      <c r="F8" s="1">
        <v>41398</v>
      </c>
    </row>
    <row r="9" spans="1:6" ht="12.75">
      <c r="A9" t="s">
        <v>6</v>
      </c>
      <c r="B9" t="s">
        <v>10</v>
      </c>
      <c r="C9">
        <v>590</v>
      </c>
      <c r="D9">
        <v>149</v>
      </c>
      <c r="E9">
        <f t="shared" si="0"/>
        <v>87910</v>
      </c>
      <c r="F9" s="1">
        <v>41400</v>
      </c>
    </row>
    <row r="10" spans="1:6" ht="12.75">
      <c r="A10" t="s">
        <v>17</v>
      </c>
      <c r="B10" t="s">
        <v>10</v>
      </c>
      <c r="C10">
        <v>490</v>
      </c>
      <c r="D10">
        <v>145</v>
      </c>
      <c r="E10">
        <f t="shared" si="0"/>
        <v>71050</v>
      </c>
      <c r="F10" s="1">
        <v>41403</v>
      </c>
    </row>
    <row r="11" spans="1:6" ht="12.75">
      <c r="A11" t="s">
        <v>17</v>
      </c>
      <c r="B11" t="s">
        <v>15</v>
      </c>
      <c r="C11">
        <v>180</v>
      </c>
      <c r="D11">
        <v>112</v>
      </c>
      <c r="E11">
        <f t="shared" si="0"/>
        <v>20160</v>
      </c>
      <c r="F11" s="1">
        <v>41404</v>
      </c>
    </row>
    <row r="12" spans="1:6" ht="12.75">
      <c r="A12" t="s">
        <v>11</v>
      </c>
      <c r="B12" t="s">
        <v>12</v>
      </c>
      <c r="C12">
        <v>1150</v>
      </c>
      <c r="D12">
        <v>59</v>
      </c>
      <c r="E12">
        <f t="shared" si="0"/>
        <v>67850</v>
      </c>
      <c r="F12" s="1">
        <v>41427</v>
      </c>
    </row>
    <row r="13" spans="1:6" ht="12.75">
      <c r="A13" t="s">
        <v>14</v>
      </c>
      <c r="B13" t="s">
        <v>16</v>
      </c>
      <c r="C13">
        <v>180</v>
      </c>
      <c r="D13">
        <v>450</v>
      </c>
      <c r="E13">
        <f t="shared" si="0"/>
        <v>81000</v>
      </c>
      <c r="F13" s="1">
        <v>41433</v>
      </c>
    </row>
    <row r="14" spans="1:6" ht="12.75">
      <c r="A14" t="s">
        <v>11</v>
      </c>
      <c r="B14" t="s">
        <v>13</v>
      </c>
      <c r="C14">
        <v>290</v>
      </c>
      <c r="D14">
        <v>198</v>
      </c>
      <c r="E14">
        <f t="shared" si="0"/>
        <v>57420</v>
      </c>
      <c r="F14" s="1">
        <v>41434</v>
      </c>
    </row>
    <row r="17" ht="12.75">
      <c r="A17" t="s">
        <v>18</v>
      </c>
    </row>
    <row r="20" ht="12.75">
      <c r="D20" t="s">
        <v>18</v>
      </c>
    </row>
    <row r="28" ht="12.75">
      <c r="D28" t="s">
        <v>18</v>
      </c>
    </row>
    <row r="29" ht="12.75">
      <c r="D29" t="s">
        <v>18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B35" sqref="B35"/>
    </sheetView>
  </sheetViews>
  <sheetFormatPr defaultColWidth="9.140625" defaultRowHeight="12.75" outlineLevelRow="2"/>
  <cols>
    <col min="1" max="1" width="15.8515625" style="0" customWidth="1"/>
    <col min="2" max="2" width="15.00390625" style="0" bestFit="1" customWidth="1"/>
    <col min="3" max="3" width="9.421875" style="0" bestFit="1" customWidth="1"/>
    <col min="4" max="4" width="18.28125" style="0" bestFit="1" customWidth="1"/>
    <col min="5" max="5" width="15.28125" style="0" bestFit="1" customWidth="1"/>
    <col min="6" max="6" width="19.421875" style="0" bestFit="1" customWidth="1"/>
  </cols>
  <sheetData>
    <row r="1" spans="1:6" ht="15">
      <c r="A1" s="5" t="s">
        <v>0</v>
      </c>
      <c r="B1" s="6" t="s">
        <v>1</v>
      </c>
      <c r="C1" s="16" t="s">
        <v>2</v>
      </c>
      <c r="D1" s="16" t="s">
        <v>3</v>
      </c>
      <c r="E1" s="16" t="s">
        <v>5</v>
      </c>
      <c r="F1" s="17" t="s">
        <v>4</v>
      </c>
    </row>
    <row r="2" spans="1:6" ht="12.75" outlineLevel="2">
      <c r="A2" s="7" t="s">
        <v>11</v>
      </c>
      <c r="B2" s="8" t="s">
        <v>9</v>
      </c>
      <c r="C2" s="3">
        <v>1950</v>
      </c>
      <c r="D2" s="3">
        <v>86</v>
      </c>
      <c r="E2" s="18">
        <f>C2*D2</f>
        <v>167700</v>
      </c>
      <c r="F2" s="4">
        <v>41369</v>
      </c>
    </row>
    <row r="3" spans="1:6" ht="13.5" outlineLevel="2" thickBot="1">
      <c r="A3" s="7" t="s">
        <v>17</v>
      </c>
      <c r="B3" s="8" t="s">
        <v>9</v>
      </c>
      <c r="C3" s="3">
        <v>1910</v>
      </c>
      <c r="D3" s="3">
        <v>102</v>
      </c>
      <c r="E3" s="18">
        <f>C3*D3</f>
        <v>194820</v>
      </c>
      <c r="F3" s="4">
        <v>41369</v>
      </c>
    </row>
    <row r="4" spans="1:6" ht="13.5" outlineLevel="1" thickBot="1">
      <c r="A4" s="11"/>
      <c r="B4" s="12"/>
      <c r="C4" s="9"/>
      <c r="D4" s="9"/>
      <c r="E4" s="19">
        <f>SUBTOTAL(9,E2:E3)</f>
        <v>362520</v>
      </c>
      <c r="F4" s="10" t="s">
        <v>19</v>
      </c>
    </row>
    <row r="5" spans="1:6" ht="13.5" outlineLevel="2" thickBot="1">
      <c r="A5" s="7" t="s">
        <v>6</v>
      </c>
      <c r="B5" s="8" t="s">
        <v>7</v>
      </c>
      <c r="C5" s="3">
        <v>850</v>
      </c>
      <c r="D5" s="3">
        <v>180</v>
      </c>
      <c r="E5" s="18">
        <f>C5*D5</f>
        <v>153000</v>
      </c>
      <c r="F5" s="4">
        <v>41379</v>
      </c>
    </row>
    <row r="6" spans="1:6" ht="13.5" outlineLevel="1" thickBot="1">
      <c r="A6" s="11"/>
      <c r="B6" s="12"/>
      <c r="C6" s="9"/>
      <c r="D6" s="9"/>
      <c r="E6" s="19">
        <f>SUBTOTAL(9,E5:E5)</f>
        <v>153000</v>
      </c>
      <c r="F6" s="13" t="s">
        <v>20</v>
      </c>
    </row>
    <row r="7" spans="1:6" ht="13.5" outlineLevel="2" thickBot="1">
      <c r="A7" s="7" t="s">
        <v>6</v>
      </c>
      <c r="B7" s="8" t="s">
        <v>9</v>
      </c>
      <c r="C7" s="3">
        <v>1250</v>
      </c>
      <c r="D7" s="3">
        <v>115</v>
      </c>
      <c r="E7" s="18">
        <f>C7*D7</f>
        <v>143750</v>
      </c>
      <c r="F7" s="4">
        <v>41395</v>
      </c>
    </row>
    <row r="8" spans="1:6" ht="13.5" outlineLevel="1" thickBot="1">
      <c r="A8" s="11"/>
      <c r="B8" s="12"/>
      <c r="C8" s="9"/>
      <c r="D8" s="9"/>
      <c r="E8" s="19">
        <f>SUBTOTAL(9,E7:E7)</f>
        <v>143750</v>
      </c>
      <c r="F8" s="13" t="s">
        <v>21</v>
      </c>
    </row>
    <row r="9" spans="1:6" ht="13.5" outlineLevel="2" thickBot="1">
      <c r="A9" s="7" t="s">
        <v>17</v>
      </c>
      <c r="B9" s="8" t="s">
        <v>8</v>
      </c>
      <c r="C9" s="3">
        <v>910</v>
      </c>
      <c r="D9" s="3">
        <v>159</v>
      </c>
      <c r="E9" s="18">
        <f>C9*D9</f>
        <v>144690</v>
      </c>
      <c r="F9" s="4">
        <v>41396</v>
      </c>
    </row>
    <row r="10" spans="1:6" ht="13.5" outlineLevel="1" thickBot="1">
      <c r="A10" s="11"/>
      <c r="B10" s="12"/>
      <c r="C10" s="9"/>
      <c r="D10" s="9"/>
      <c r="E10" s="19">
        <f>SUBTOTAL(9,E9:E9)</f>
        <v>144690</v>
      </c>
      <c r="F10" s="13" t="s">
        <v>22</v>
      </c>
    </row>
    <row r="11" spans="1:6" ht="12.75" outlineLevel="2">
      <c r="A11" s="7" t="s">
        <v>6</v>
      </c>
      <c r="B11" s="8" t="s">
        <v>8</v>
      </c>
      <c r="C11" s="3">
        <v>960</v>
      </c>
      <c r="D11" s="3">
        <v>120</v>
      </c>
      <c r="E11" s="18">
        <f>C11*D11</f>
        <v>115200</v>
      </c>
      <c r="F11" s="4">
        <v>41398</v>
      </c>
    </row>
    <row r="12" spans="1:6" ht="13.5" outlineLevel="2" thickBot="1">
      <c r="A12" s="7" t="s">
        <v>14</v>
      </c>
      <c r="B12" s="8" t="s">
        <v>15</v>
      </c>
      <c r="C12" s="3">
        <v>410</v>
      </c>
      <c r="D12" s="3">
        <v>215</v>
      </c>
      <c r="E12" s="18">
        <f>C12*D12</f>
        <v>88150</v>
      </c>
      <c r="F12" s="4">
        <v>41398</v>
      </c>
    </row>
    <row r="13" spans="1:6" ht="13.5" outlineLevel="1" thickBot="1">
      <c r="A13" s="11"/>
      <c r="B13" s="12"/>
      <c r="C13" s="9"/>
      <c r="D13" s="9"/>
      <c r="E13" s="19">
        <f>SUBTOTAL(9,E11:E12)</f>
        <v>203350</v>
      </c>
      <c r="F13" s="13" t="s">
        <v>23</v>
      </c>
    </row>
    <row r="14" spans="1:6" ht="13.5" outlineLevel="2" thickBot="1">
      <c r="A14" s="7" t="s">
        <v>6</v>
      </c>
      <c r="B14" s="8" t="s">
        <v>10</v>
      </c>
      <c r="C14" s="3">
        <v>590</v>
      </c>
      <c r="D14" s="3">
        <v>149</v>
      </c>
      <c r="E14" s="18">
        <f>C14*D14</f>
        <v>87910</v>
      </c>
      <c r="F14" s="4">
        <v>41400</v>
      </c>
    </row>
    <row r="15" spans="1:6" ht="13.5" outlineLevel="1" thickBot="1">
      <c r="A15" s="11"/>
      <c r="B15" s="12"/>
      <c r="C15" s="9"/>
      <c r="D15" s="9"/>
      <c r="E15" s="19">
        <f>SUBTOTAL(9,E14:E14)</f>
        <v>87910</v>
      </c>
      <c r="F15" s="13" t="s">
        <v>24</v>
      </c>
    </row>
    <row r="16" spans="1:6" ht="13.5" outlineLevel="2" thickBot="1">
      <c r="A16" s="7" t="s">
        <v>17</v>
      </c>
      <c r="B16" s="8" t="s">
        <v>10</v>
      </c>
      <c r="C16" s="3">
        <v>490</v>
      </c>
      <c r="D16" s="3">
        <v>145</v>
      </c>
      <c r="E16" s="18">
        <f>C16*D16</f>
        <v>71050</v>
      </c>
      <c r="F16" s="4">
        <v>41403</v>
      </c>
    </row>
    <row r="17" spans="1:6" ht="13.5" outlineLevel="1" thickBot="1">
      <c r="A17" s="11"/>
      <c r="B17" s="12"/>
      <c r="C17" s="9"/>
      <c r="D17" s="9"/>
      <c r="E17" s="19">
        <f>SUBTOTAL(9,E16:E16)</f>
        <v>71050</v>
      </c>
      <c r="F17" s="13" t="s">
        <v>25</v>
      </c>
    </row>
    <row r="18" spans="1:6" ht="13.5" outlineLevel="2" thickBot="1">
      <c r="A18" s="7" t="s">
        <v>17</v>
      </c>
      <c r="B18" s="8" t="s">
        <v>15</v>
      </c>
      <c r="C18" s="3">
        <v>180</v>
      </c>
      <c r="D18" s="3">
        <v>112</v>
      </c>
      <c r="E18" s="18">
        <f>C18*D18</f>
        <v>20160</v>
      </c>
      <c r="F18" s="4">
        <v>41404</v>
      </c>
    </row>
    <row r="19" spans="1:6" ht="13.5" outlineLevel="1" thickBot="1">
      <c r="A19" s="11"/>
      <c r="B19" s="12"/>
      <c r="C19" s="9"/>
      <c r="D19" s="9"/>
      <c r="E19" s="19">
        <f>SUBTOTAL(9,E18:E18)</f>
        <v>20160</v>
      </c>
      <c r="F19" s="13" t="s">
        <v>26</v>
      </c>
    </row>
    <row r="20" spans="1:6" ht="13.5" outlineLevel="2" thickBot="1">
      <c r="A20" s="7" t="s">
        <v>11</v>
      </c>
      <c r="B20" s="8" t="s">
        <v>12</v>
      </c>
      <c r="C20" s="3">
        <v>1150</v>
      </c>
      <c r="D20" s="3">
        <v>59</v>
      </c>
      <c r="E20" s="18">
        <f>C20*D20</f>
        <v>67850</v>
      </c>
      <c r="F20" s="4">
        <v>41427</v>
      </c>
    </row>
    <row r="21" spans="1:6" ht="13.5" outlineLevel="1" thickBot="1">
      <c r="A21" s="11"/>
      <c r="B21" s="12"/>
      <c r="C21" s="9"/>
      <c r="D21" s="9"/>
      <c r="E21" s="19">
        <f>SUBTOTAL(9,E20:E20)</f>
        <v>67850</v>
      </c>
      <c r="F21" s="13" t="s">
        <v>27</v>
      </c>
    </row>
    <row r="22" spans="1:6" ht="13.5" outlineLevel="2" thickBot="1">
      <c r="A22" s="7" t="s">
        <v>14</v>
      </c>
      <c r="B22" s="8" t="s">
        <v>16</v>
      </c>
      <c r="C22" s="3">
        <v>180</v>
      </c>
      <c r="D22" s="3">
        <v>450</v>
      </c>
      <c r="E22" s="18">
        <f>C22*D22</f>
        <v>81000</v>
      </c>
      <c r="F22" s="4">
        <v>41433</v>
      </c>
    </row>
    <row r="23" spans="1:6" ht="13.5" outlineLevel="1" thickBot="1">
      <c r="A23" s="11"/>
      <c r="B23" s="12"/>
      <c r="C23" s="9"/>
      <c r="D23" s="9"/>
      <c r="E23" s="19">
        <f>SUBTOTAL(9,E22:E22)</f>
        <v>81000</v>
      </c>
      <c r="F23" s="13" t="s">
        <v>28</v>
      </c>
    </row>
    <row r="24" spans="1:6" ht="13.5" outlineLevel="2" thickBot="1">
      <c r="A24" s="7" t="s">
        <v>11</v>
      </c>
      <c r="B24" s="8" t="s">
        <v>13</v>
      </c>
      <c r="C24" s="3">
        <v>290</v>
      </c>
      <c r="D24" s="3">
        <v>198</v>
      </c>
      <c r="E24" s="18">
        <f>C24*D24</f>
        <v>57420</v>
      </c>
      <c r="F24" s="4">
        <v>41434</v>
      </c>
    </row>
    <row r="25" spans="1:6" ht="13.5" outlineLevel="1" thickBot="1">
      <c r="A25" s="11"/>
      <c r="B25" s="12"/>
      <c r="C25" s="9"/>
      <c r="D25" s="9"/>
      <c r="E25" s="19">
        <f>SUBTOTAL(9,E24:E24)</f>
        <v>57420</v>
      </c>
      <c r="F25" s="13" t="s">
        <v>29</v>
      </c>
    </row>
    <row r="26" spans="1:6" ht="13.5" thickBot="1">
      <c r="A26" s="14"/>
      <c r="B26" s="15"/>
      <c r="C26" s="9"/>
      <c r="D26" s="9"/>
      <c r="E26" s="19">
        <f>SUBTOTAL(9,E2:E24)</f>
        <v>1392700</v>
      </c>
      <c r="F26" s="13" t="s">
        <v>30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B33" sqref="B33"/>
    </sheetView>
  </sheetViews>
  <sheetFormatPr defaultColWidth="9.140625" defaultRowHeight="12.75" outlineLevelRow="2"/>
  <cols>
    <col min="1" max="1" width="15.8515625" style="0" customWidth="1"/>
    <col min="2" max="2" width="15.00390625" style="0" bestFit="1" customWidth="1"/>
    <col min="3" max="3" width="9.7109375" style="0" bestFit="1" customWidth="1"/>
    <col min="4" max="4" width="19.8515625" style="0" bestFit="1" customWidth="1"/>
    <col min="5" max="5" width="15.421875" style="0" bestFit="1" customWidth="1"/>
    <col min="6" max="6" width="14.00390625" style="0" bestFit="1" customWidth="1"/>
  </cols>
  <sheetData>
    <row r="1" spans="1:6" ht="15" thickBot="1">
      <c r="A1" s="22" t="s">
        <v>0</v>
      </c>
      <c r="B1" s="22" t="s">
        <v>1</v>
      </c>
      <c r="C1" s="31" t="s">
        <v>2</v>
      </c>
      <c r="D1" s="31" t="s">
        <v>3</v>
      </c>
      <c r="E1" s="31" t="s">
        <v>5</v>
      </c>
      <c r="F1" s="31" t="s">
        <v>4</v>
      </c>
    </row>
    <row r="2" spans="1:6" ht="12.75" outlineLevel="2">
      <c r="A2" s="23" t="s">
        <v>14</v>
      </c>
      <c r="B2" s="23" t="s">
        <v>15</v>
      </c>
      <c r="C2" s="20">
        <v>410</v>
      </c>
      <c r="D2" s="20">
        <v>215</v>
      </c>
      <c r="E2" s="32">
        <f>C2*D2</f>
        <v>88150</v>
      </c>
      <c r="F2" s="21">
        <v>41398</v>
      </c>
    </row>
    <row r="3" spans="1:6" ht="12.75" outlineLevel="2">
      <c r="A3" s="23" t="s">
        <v>14</v>
      </c>
      <c r="B3" s="23" t="s">
        <v>16</v>
      </c>
      <c r="C3" s="20">
        <v>180</v>
      </c>
      <c r="D3" s="20">
        <v>450</v>
      </c>
      <c r="E3" s="32">
        <f>C3*D3</f>
        <v>81000</v>
      </c>
      <c r="F3" s="21">
        <v>41433</v>
      </c>
    </row>
    <row r="4" spans="1:6" ht="12.75" outlineLevel="1">
      <c r="A4" s="26" t="s">
        <v>31</v>
      </c>
      <c r="B4" s="27"/>
      <c r="C4" s="24"/>
      <c r="D4" s="24"/>
      <c r="E4" s="33">
        <f>SUBTOTAL(1,E2:E3)</f>
        <v>84575</v>
      </c>
      <c r="F4" s="25"/>
    </row>
    <row r="5" spans="1:6" ht="12.75" outlineLevel="2">
      <c r="A5" s="23" t="s">
        <v>6</v>
      </c>
      <c r="B5" s="23" t="s">
        <v>7</v>
      </c>
      <c r="C5" s="20">
        <v>850</v>
      </c>
      <c r="D5" s="20">
        <v>180</v>
      </c>
      <c r="E5" s="32">
        <f>C5*D5</f>
        <v>153000</v>
      </c>
      <c r="F5" s="21">
        <v>41379</v>
      </c>
    </row>
    <row r="6" spans="1:6" ht="12.75" outlineLevel="2">
      <c r="A6" s="23" t="s">
        <v>6</v>
      </c>
      <c r="B6" s="23" t="s">
        <v>9</v>
      </c>
      <c r="C6" s="20">
        <v>1250</v>
      </c>
      <c r="D6" s="20">
        <v>115</v>
      </c>
      <c r="E6" s="32">
        <f>C6*D6</f>
        <v>143750</v>
      </c>
      <c r="F6" s="21">
        <v>41395</v>
      </c>
    </row>
    <row r="7" spans="1:6" ht="12.75" outlineLevel="2">
      <c r="A7" s="23" t="s">
        <v>6</v>
      </c>
      <c r="B7" s="23" t="s">
        <v>8</v>
      </c>
      <c r="C7" s="20">
        <v>960</v>
      </c>
      <c r="D7" s="20">
        <v>120</v>
      </c>
      <c r="E7" s="32">
        <f>C7*D7</f>
        <v>115200</v>
      </c>
      <c r="F7" s="21">
        <v>41398</v>
      </c>
    </row>
    <row r="8" spans="1:6" ht="12.75" outlineLevel="2">
      <c r="A8" s="23" t="s">
        <v>6</v>
      </c>
      <c r="B8" s="23" t="s">
        <v>10</v>
      </c>
      <c r="C8" s="20">
        <v>590</v>
      </c>
      <c r="D8" s="20">
        <v>149</v>
      </c>
      <c r="E8" s="32">
        <f>C8*D8</f>
        <v>87910</v>
      </c>
      <c r="F8" s="21">
        <v>41400</v>
      </c>
    </row>
    <row r="9" spans="1:6" ht="12.75" outlineLevel="1">
      <c r="A9" s="27" t="s">
        <v>32</v>
      </c>
      <c r="B9" s="27"/>
      <c r="C9" s="24"/>
      <c r="D9" s="24"/>
      <c r="E9" s="33">
        <f>SUBTOTAL(1,E5:E8)</f>
        <v>124965</v>
      </c>
      <c r="F9" s="25"/>
    </row>
    <row r="10" spans="1:6" ht="12.75" outlineLevel="2">
      <c r="A10" s="23" t="s">
        <v>11</v>
      </c>
      <c r="B10" s="23" t="s">
        <v>9</v>
      </c>
      <c r="C10" s="20">
        <v>1950</v>
      </c>
      <c r="D10" s="20">
        <v>86</v>
      </c>
      <c r="E10" s="32">
        <f>C10*D10</f>
        <v>167700</v>
      </c>
      <c r="F10" s="21">
        <v>41369</v>
      </c>
    </row>
    <row r="11" spans="1:6" ht="12.75" outlineLevel="2">
      <c r="A11" s="23" t="s">
        <v>11</v>
      </c>
      <c r="B11" s="23" t="s">
        <v>12</v>
      </c>
      <c r="C11" s="20">
        <v>1150</v>
      </c>
      <c r="D11" s="20">
        <v>59</v>
      </c>
      <c r="E11" s="32">
        <f>C11*D11</f>
        <v>67850</v>
      </c>
      <c r="F11" s="21">
        <v>41427</v>
      </c>
    </row>
    <row r="12" spans="1:6" ht="12.75" outlineLevel="2">
      <c r="A12" s="23" t="s">
        <v>11</v>
      </c>
      <c r="B12" s="23" t="s">
        <v>13</v>
      </c>
      <c r="C12" s="20">
        <v>290</v>
      </c>
      <c r="D12" s="20">
        <v>198</v>
      </c>
      <c r="E12" s="32">
        <f>C12*D12</f>
        <v>57420</v>
      </c>
      <c r="F12" s="21">
        <v>41434</v>
      </c>
    </row>
    <row r="13" spans="1:6" ht="12.75" outlineLevel="1">
      <c r="A13" s="27" t="s">
        <v>33</v>
      </c>
      <c r="B13" s="27"/>
      <c r="C13" s="24"/>
      <c r="D13" s="24"/>
      <c r="E13" s="33">
        <f>SUBTOTAL(1,E10:E12)</f>
        <v>97656.66666666667</v>
      </c>
      <c r="F13" s="25"/>
    </row>
    <row r="14" spans="1:6" ht="12.75" outlineLevel="2">
      <c r="A14" s="23" t="s">
        <v>17</v>
      </c>
      <c r="B14" s="23" t="s">
        <v>9</v>
      </c>
      <c r="C14" s="20">
        <v>1910</v>
      </c>
      <c r="D14" s="20">
        <v>102</v>
      </c>
      <c r="E14" s="32">
        <f>C14*D14</f>
        <v>194820</v>
      </c>
      <c r="F14" s="21">
        <v>41369</v>
      </c>
    </row>
    <row r="15" spans="1:6" ht="12.75" outlineLevel="2">
      <c r="A15" s="23" t="s">
        <v>17</v>
      </c>
      <c r="B15" s="23" t="s">
        <v>8</v>
      </c>
      <c r="C15" s="20">
        <v>910</v>
      </c>
      <c r="D15" s="20">
        <v>159</v>
      </c>
      <c r="E15" s="32">
        <f>C15*D15</f>
        <v>144690</v>
      </c>
      <c r="F15" s="21">
        <v>41396</v>
      </c>
    </row>
    <row r="16" spans="1:6" ht="12.75" outlineLevel="2">
      <c r="A16" s="23" t="s">
        <v>17</v>
      </c>
      <c r="B16" s="23" t="s">
        <v>10</v>
      </c>
      <c r="C16" s="20">
        <v>490</v>
      </c>
      <c r="D16" s="20">
        <v>145</v>
      </c>
      <c r="E16" s="32">
        <f>C16*D16</f>
        <v>71050</v>
      </c>
      <c r="F16" s="21">
        <v>41403</v>
      </c>
    </row>
    <row r="17" spans="1:6" ht="12.75" outlineLevel="2">
      <c r="A17" s="23" t="s">
        <v>17</v>
      </c>
      <c r="B17" s="23" t="s">
        <v>15</v>
      </c>
      <c r="C17" s="20">
        <v>180</v>
      </c>
      <c r="D17" s="20">
        <v>112</v>
      </c>
      <c r="E17" s="32">
        <f>C17*D17</f>
        <v>20160</v>
      </c>
      <c r="F17" s="21">
        <v>41404</v>
      </c>
    </row>
    <row r="18" spans="1:6" ht="12.75" outlineLevel="1">
      <c r="A18" s="27" t="s">
        <v>34</v>
      </c>
      <c r="B18" s="27"/>
      <c r="C18" s="24"/>
      <c r="D18" s="24"/>
      <c r="E18" s="33">
        <f>SUBTOTAL(1,E14:E17)</f>
        <v>107680</v>
      </c>
      <c r="F18" s="25"/>
    </row>
    <row r="19" spans="1:6" ht="13.5" thickBot="1">
      <c r="A19" s="30" t="s">
        <v>35</v>
      </c>
      <c r="B19" s="30"/>
      <c r="C19" s="28"/>
      <c r="D19" s="28"/>
      <c r="E19" s="34">
        <f>SUBTOTAL(1,E2:E17)</f>
        <v>107130.76923076923</v>
      </c>
      <c r="F19" s="2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1">
      <selection activeCell="D36" sqref="D36"/>
    </sheetView>
  </sheetViews>
  <sheetFormatPr defaultColWidth="9.140625" defaultRowHeight="12.75" outlineLevelRow="3"/>
  <cols>
    <col min="1" max="1" width="15.8515625" style="0" customWidth="1"/>
    <col min="2" max="2" width="24.28125" style="0" customWidth="1"/>
    <col min="3" max="3" width="9.7109375" style="0" customWidth="1"/>
    <col min="4" max="4" width="19.8515625" style="0" customWidth="1"/>
    <col min="5" max="5" width="14.421875" style="0" customWidth="1"/>
    <col min="6" max="6" width="14.00390625" style="0" customWidth="1"/>
  </cols>
  <sheetData>
    <row r="1" spans="1:6" ht="13.5" thickTop="1">
      <c r="A1" s="57" t="s">
        <v>0</v>
      </c>
      <c r="B1" s="58" t="s">
        <v>1</v>
      </c>
      <c r="C1" s="73" t="s">
        <v>2</v>
      </c>
      <c r="D1" s="73" t="s">
        <v>3</v>
      </c>
      <c r="E1" s="73" t="s">
        <v>5</v>
      </c>
      <c r="F1" s="74" t="s">
        <v>4</v>
      </c>
    </row>
    <row r="2" spans="1:6" ht="12.75" outlineLevel="3">
      <c r="A2" s="62" t="s">
        <v>11</v>
      </c>
      <c r="B2" s="53" t="s">
        <v>9</v>
      </c>
      <c r="C2" s="60">
        <v>1950</v>
      </c>
      <c r="D2" s="59">
        <v>86</v>
      </c>
      <c r="E2" s="60">
        <f>C2*D2</f>
        <v>167700</v>
      </c>
      <c r="F2" s="61">
        <v>41369</v>
      </c>
    </row>
    <row r="3" spans="1:6" ht="12.75" outlineLevel="3">
      <c r="A3" s="63" t="s">
        <v>17</v>
      </c>
      <c r="B3" s="64" t="s">
        <v>9</v>
      </c>
      <c r="C3" s="55">
        <v>1910</v>
      </c>
      <c r="D3" s="54">
        <v>102</v>
      </c>
      <c r="E3" s="55">
        <f>C3*D3</f>
        <v>194820</v>
      </c>
      <c r="F3" s="56">
        <v>41369</v>
      </c>
    </row>
    <row r="4" spans="1:6" ht="12.75" outlineLevel="2">
      <c r="A4" s="68"/>
      <c r="B4" s="69" t="s">
        <v>38</v>
      </c>
      <c r="C4" s="65"/>
      <c r="D4" s="66">
        <f>SUBTOTAL(9,D2:D3)</f>
        <v>188</v>
      </c>
      <c r="E4" s="65"/>
      <c r="F4" s="67"/>
    </row>
    <row r="5" spans="1:6" ht="12.75" outlineLevel="1">
      <c r="A5" s="68"/>
      <c r="B5" s="69" t="s">
        <v>38</v>
      </c>
      <c r="C5" s="65"/>
      <c r="D5" s="66"/>
      <c r="E5" s="65">
        <f>SUBTOTAL(9,E2:E3)</f>
        <v>362520</v>
      </c>
      <c r="F5" s="67"/>
    </row>
    <row r="6" spans="1:6" ht="12.75" outlineLevel="3">
      <c r="A6" s="62" t="s">
        <v>6</v>
      </c>
      <c r="B6" s="53" t="s">
        <v>7</v>
      </c>
      <c r="C6" s="60">
        <v>850</v>
      </c>
      <c r="D6" s="59">
        <v>180</v>
      </c>
      <c r="E6" s="60">
        <f>C6*D6</f>
        <v>153000</v>
      </c>
      <c r="F6" s="61">
        <v>41379</v>
      </c>
    </row>
    <row r="7" spans="1:6" ht="12.75" outlineLevel="2">
      <c r="A7" s="68"/>
      <c r="B7" s="70" t="s">
        <v>39</v>
      </c>
      <c r="C7" s="65"/>
      <c r="D7" s="66">
        <f>SUBTOTAL(9,D6:D6)</f>
        <v>180</v>
      </c>
      <c r="E7" s="65"/>
      <c r="F7" s="67"/>
    </row>
    <row r="8" spans="1:6" ht="12.75" outlineLevel="1">
      <c r="A8" s="68"/>
      <c r="B8" s="70" t="s">
        <v>39</v>
      </c>
      <c r="C8" s="65"/>
      <c r="D8" s="66"/>
      <c r="E8" s="65">
        <f>SUBTOTAL(9,E6:E6)</f>
        <v>153000</v>
      </c>
      <c r="F8" s="67"/>
    </row>
    <row r="9" spans="1:6" ht="12.75" outlineLevel="3">
      <c r="A9" s="62" t="s">
        <v>6</v>
      </c>
      <c r="B9" s="53" t="s">
        <v>9</v>
      </c>
      <c r="C9" s="60">
        <v>1250</v>
      </c>
      <c r="D9" s="59">
        <v>115</v>
      </c>
      <c r="E9" s="60">
        <f>C9*D9</f>
        <v>143750</v>
      </c>
      <c r="F9" s="61">
        <v>41395</v>
      </c>
    </row>
    <row r="10" spans="1:6" ht="12.75" outlineLevel="2">
      <c r="A10" s="68"/>
      <c r="B10" s="70" t="s">
        <v>38</v>
      </c>
      <c r="C10" s="65"/>
      <c r="D10" s="66">
        <f>SUBTOTAL(9,D9:D9)</f>
        <v>115</v>
      </c>
      <c r="E10" s="65"/>
      <c r="F10" s="67"/>
    </row>
    <row r="11" spans="1:6" ht="12.75" outlineLevel="1">
      <c r="A11" s="68"/>
      <c r="B11" s="70" t="s">
        <v>38</v>
      </c>
      <c r="C11" s="65"/>
      <c r="D11" s="66"/>
      <c r="E11" s="65">
        <f>SUBTOTAL(9,E9:E9)</f>
        <v>143750</v>
      </c>
      <c r="F11" s="67"/>
    </row>
    <row r="12" spans="1:6" ht="12.75" outlineLevel="3">
      <c r="A12" s="62" t="s">
        <v>17</v>
      </c>
      <c r="B12" s="53" t="s">
        <v>8</v>
      </c>
      <c r="C12" s="60">
        <v>910</v>
      </c>
      <c r="D12" s="59">
        <v>159</v>
      </c>
      <c r="E12" s="60">
        <f>C12*D12</f>
        <v>144690</v>
      </c>
      <c r="F12" s="61">
        <v>41396</v>
      </c>
    </row>
    <row r="13" spans="1:6" ht="12.75" outlineLevel="3">
      <c r="A13" s="63" t="s">
        <v>6</v>
      </c>
      <c r="B13" s="64" t="s">
        <v>8</v>
      </c>
      <c r="C13" s="55">
        <v>960</v>
      </c>
      <c r="D13" s="54">
        <v>120</v>
      </c>
      <c r="E13" s="55">
        <f>C13*D13</f>
        <v>115200</v>
      </c>
      <c r="F13" s="56">
        <v>41398</v>
      </c>
    </row>
    <row r="14" spans="1:6" ht="12.75" outlineLevel="2">
      <c r="A14" s="68"/>
      <c r="B14" s="70" t="s">
        <v>40</v>
      </c>
      <c r="C14" s="65"/>
      <c r="D14" s="66">
        <f>SUBTOTAL(9,D12:D13)</f>
        <v>279</v>
      </c>
      <c r="E14" s="65"/>
      <c r="F14" s="67"/>
    </row>
    <row r="15" spans="1:6" ht="12.75" outlineLevel="1">
      <c r="A15" s="68"/>
      <c r="B15" s="70" t="s">
        <v>40</v>
      </c>
      <c r="C15" s="65"/>
      <c r="D15" s="66"/>
      <c r="E15" s="65">
        <f>SUBTOTAL(9,E12:E13)</f>
        <v>259890</v>
      </c>
      <c r="F15" s="67"/>
    </row>
    <row r="16" spans="1:6" ht="12.75" outlineLevel="3">
      <c r="A16" s="62" t="s">
        <v>14</v>
      </c>
      <c r="B16" s="53" t="s">
        <v>15</v>
      </c>
      <c r="C16" s="60">
        <v>410</v>
      </c>
      <c r="D16" s="59">
        <v>215</v>
      </c>
      <c r="E16" s="60">
        <f>C16*D16</f>
        <v>88150</v>
      </c>
      <c r="F16" s="61">
        <v>41398</v>
      </c>
    </row>
    <row r="17" spans="1:6" ht="12.75" outlineLevel="2">
      <c r="A17" s="68"/>
      <c r="B17" s="70" t="s">
        <v>41</v>
      </c>
      <c r="C17" s="65"/>
      <c r="D17" s="66">
        <f>SUBTOTAL(9,D16:D16)</f>
        <v>215</v>
      </c>
      <c r="E17" s="65"/>
      <c r="F17" s="67"/>
    </row>
    <row r="18" spans="1:6" ht="12.75" outlineLevel="1">
      <c r="A18" s="68"/>
      <c r="B18" s="70" t="s">
        <v>41</v>
      </c>
      <c r="C18" s="65"/>
      <c r="D18" s="66"/>
      <c r="E18" s="65">
        <f>SUBTOTAL(9,E16:E16)</f>
        <v>88150</v>
      </c>
      <c r="F18" s="67"/>
    </row>
    <row r="19" spans="1:6" ht="12.75" outlineLevel="3">
      <c r="A19" s="62" t="s">
        <v>6</v>
      </c>
      <c r="B19" s="53" t="s">
        <v>10</v>
      </c>
      <c r="C19" s="60">
        <v>590</v>
      </c>
      <c r="D19" s="59">
        <v>149</v>
      </c>
      <c r="E19" s="60">
        <f>C19*D19</f>
        <v>87910</v>
      </c>
      <c r="F19" s="61">
        <v>41400</v>
      </c>
    </row>
    <row r="20" spans="1:6" ht="12.75" outlineLevel="3">
      <c r="A20" s="63" t="s">
        <v>17</v>
      </c>
      <c r="B20" s="64" t="s">
        <v>10</v>
      </c>
      <c r="C20" s="55">
        <v>490</v>
      </c>
      <c r="D20" s="54">
        <v>145</v>
      </c>
      <c r="E20" s="55">
        <f>C20*D20</f>
        <v>71050</v>
      </c>
      <c r="F20" s="56">
        <v>41403</v>
      </c>
    </row>
    <row r="21" spans="1:6" ht="12.75" outlineLevel="2">
      <c r="A21" s="68"/>
      <c r="B21" s="70" t="s">
        <v>42</v>
      </c>
      <c r="C21" s="65"/>
      <c r="D21" s="66">
        <f>SUBTOTAL(9,D19:D20)</f>
        <v>294</v>
      </c>
      <c r="E21" s="65"/>
      <c r="F21" s="67"/>
    </row>
    <row r="22" spans="1:6" ht="12.75" outlineLevel="1">
      <c r="A22" s="68"/>
      <c r="B22" s="70" t="s">
        <v>42</v>
      </c>
      <c r="C22" s="65"/>
      <c r="D22" s="66"/>
      <c r="E22" s="65">
        <f>SUBTOTAL(9,E19:E20)</f>
        <v>158960</v>
      </c>
      <c r="F22" s="67"/>
    </row>
    <row r="23" spans="1:6" ht="12.75" outlineLevel="3">
      <c r="A23" s="62" t="s">
        <v>17</v>
      </c>
      <c r="B23" s="53" t="s">
        <v>15</v>
      </c>
      <c r="C23" s="60">
        <v>180</v>
      </c>
      <c r="D23" s="59">
        <v>112</v>
      </c>
      <c r="E23" s="60">
        <f>C23*D23</f>
        <v>20160</v>
      </c>
      <c r="F23" s="61">
        <v>41404</v>
      </c>
    </row>
    <row r="24" spans="1:6" ht="12.75" outlineLevel="2">
      <c r="A24" s="68"/>
      <c r="B24" s="70" t="s">
        <v>41</v>
      </c>
      <c r="C24" s="65"/>
      <c r="D24" s="66">
        <f>SUBTOTAL(9,D23:D23)</f>
        <v>112</v>
      </c>
      <c r="E24" s="65"/>
      <c r="F24" s="67"/>
    </row>
    <row r="25" spans="1:6" ht="12.75" outlineLevel="1">
      <c r="A25" s="68"/>
      <c r="B25" s="70" t="s">
        <v>41</v>
      </c>
      <c r="C25" s="65"/>
      <c r="D25" s="66"/>
      <c r="E25" s="65">
        <f>SUBTOTAL(9,E23:E23)</f>
        <v>20160</v>
      </c>
      <c r="F25" s="67"/>
    </row>
    <row r="26" spans="1:6" ht="12.75" outlineLevel="3">
      <c r="A26" s="62" t="s">
        <v>11</v>
      </c>
      <c r="B26" s="53" t="s">
        <v>12</v>
      </c>
      <c r="C26" s="60">
        <v>1150</v>
      </c>
      <c r="D26" s="59">
        <v>59</v>
      </c>
      <c r="E26" s="60">
        <f>C26*D26</f>
        <v>67850</v>
      </c>
      <c r="F26" s="61">
        <v>41427</v>
      </c>
    </row>
    <row r="27" spans="1:6" ht="12.75" outlineLevel="2">
      <c r="A27" s="68"/>
      <c r="B27" s="70" t="s">
        <v>43</v>
      </c>
      <c r="C27" s="65"/>
      <c r="D27" s="66">
        <f>SUBTOTAL(9,D26:D26)</f>
        <v>59</v>
      </c>
      <c r="E27" s="65"/>
      <c r="F27" s="67"/>
    </row>
    <row r="28" spans="1:6" ht="12.75" outlineLevel="1">
      <c r="A28" s="68"/>
      <c r="B28" s="70" t="s">
        <v>43</v>
      </c>
      <c r="C28" s="65"/>
      <c r="D28" s="66"/>
      <c r="E28" s="65">
        <f>SUBTOTAL(9,E26:E26)</f>
        <v>67850</v>
      </c>
      <c r="F28" s="67"/>
    </row>
    <row r="29" spans="1:6" ht="12.75" outlineLevel="3">
      <c r="A29" s="62" t="s">
        <v>14</v>
      </c>
      <c r="B29" s="53" t="s">
        <v>16</v>
      </c>
      <c r="C29" s="60">
        <v>180</v>
      </c>
      <c r="D29" s="59">
        <v>450</v>
      </c>
      <c r="E29" s="60">
        <f>C29*D29</f>
        <v>81000</v>
      </c>
      <c r="F29" s="61">
        <v>41433</v>
      </c>
    </row>
    <row r="30" spans="1:6" ht="12.75" outlineLevel="2">
      <c r="A30" s="68"/>
      <c r="B30" s="70" t="s">
        <v>44</v>
      </c>
      <c r="C30" s="65"/>
      <c r="D30" s="66">
        <f>SUBTOTAL(9,D29:D29)</f>
        <v>450</v>
      </c>
      <c r="E30" s="65"/>
      <c r="F30" s="67"/>
    </row>
    <row r="31" spans="1:6" ht="12.75" outlineLevel="1">
      <c r="A31" s="68"/>
      <c r="B31" s="70" t="s">
        <v>44</v>
      </c>
      <c r="C31" s="65"/>
      <c r="D31" s="66"/>
      <c r="E31" s="65">
        <f>SUBTOTAL(9,E29:E29)</f>
        <v>81000</v>
      </c>
      <c r="F31" s="67"/>
    </row>
    <row r="32" spans="1:6" ht="12.75" outlineLevel="3">
      <c r="A32" s="62" t="s">
        <v>11</v>
      </c>
      <c r="B32" s="53" t="s">
        <v>13</v>
      </c>
      <c r="C32" s="60">
        <v>290</v>
      </c>
      <c r="D32" s="59">
        <v>198</v>
      </c>
      <c r="E32" s="60">
        <f>C32*D32</f>
        <v>57420</v>
      </c>
      <c r="F32" s="61">
        <v>41434</v>
      </c>
    </row>
    <row r="33" spans="1:6" ht="12.75" outlineLevel="2">
      <c r="A33" s="68"/>
      <c r="B33" s="70" t="s">
        <v>45</v>
      </c>
      <c r="C33" s="65"/>
      <c r="D33" s="66">
        <f>SUBTOTAL(9,D32:D32)</f>
        <v>198</v>
      </c>
      <c r="E33" s="65"/>
      <c r="F33" s="67"/>
    </row>
    <row r="34" spans="1:6" ht="12.75" outlineLevel="1">
      <c r="A34" s="68"/>
      <c r="B34" s="70" t="s">
        <v>45</v>
      </c>
      <c r="C34" s="65"/>
      <c r="D34" s="66"/>
      <c r="E34" s="65">
        <f>SUBTOTAL(9,E32:E32)</f>
        <v>57420</v>
      </c>
      <c r="F34" s="67"/>
    </row>
    <row r="35" spans="1:6" ht="12.75">
      <c r="A35" s="71"/>
      <c r="B35" s="72" t="s">
        <v>30</v>
      </c>
      <c r="C35" s="65"/>
      <c r="D35" s="66">
        <f>SUBTOTAL(9,D2:D32)</f>
        <v>2090</v>
      </c>
      <c r="E35" s="65"/>
      <c r="F35" s="67"/>
    </row>
    <row r="36" spans="1:6" ht="13.5" thickBot="1">
      <c r="A36" s="75"/>
      <c r="B36" s="76" t="s">
        <v>30</v>
      </c>
      <c r="C36" s="77"/>
      <c r="D36" s="78"/>
      <c r="E36" s="77">
        <f>SUBTOTAL(9,E2:E32)</f>
        <v>1392700</v>
      </c>
      <c r="F36" s="79"/>
    </row>
    <row r="37" ht="13.5" thickTop="1"/>
  </sheetData>
  <printOptions/>
  <pageMargins left="0.75" right="0.75" top="1" bottom="1" header="0.5" footer="0.5"/>
  <pageSetup fitToHeight="1" fitToWidth="1" horizontalDpi="300" verticalDpi="3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C21" sqref="C21"/>
    </sheetView>
  </sheetViews>
  <sheetFormatPr defaultColWidth="9.140625" defaultRowHeight="12.75"/>
  <cols>
    <col min="1" max="1" width="21.7109375" style="0" bestFit="1" customWidth="1"/>
    <col min="2" max="5" width="11.7109375" style="0" bestFit="1" customWidth="1"/>
    <col min="6" max="6" width="10.28125" style="0" bestFit="1" customWidth="1"/>
  </cols>
  <sheetData>
    <row r="1" spans="1:2" ht="12.75">
      <c r="A1" s="51" t="s">
        <v>4</v>
      </c>
      <c r="B1" s="52" t="s">
        <v>37</v>
      </c>
    </row>
    <row r="3" spans="1:6" ht="12.75">
      <c r="A3" s="38" t="s">
        <v>36</v>
      </c>
      <c r="B3" s="38" t="s">
        <v>0</v>
      </c>
      <c r="C3" s="36"/>
      <c r="D3" s="36"/>
      <c r="E3" s="36"/>
      <c r="F3" s="37"/>
    </row>
    <row r="4" spans="1:6" ht="12.75">
      <c r="A4" s="38" t="s">
        <v>1</v>
      </c>
      <c r="B4" s="35" t="s">
        <v>14</v>
      </c>
      <c r="C4" s="39" t="s">
        <v>6</v>
      </c>
      <c r="D4" s="39" t="s">
        <v>11</v>
      </c>
      <c r="E4" s="39" t="s">
        <v>17</v>
      </c>
      <c r="F4" s="40" t="s">
        <v>30</v>
      </c>
    </row>
    <row r="5" spans="1:6" ht="12.75">
      <c r="A5" s="35" t="s">
        <v>16</v>
      </c>
      <c r="B5" s="43">
        <v>81000</v>
      </c>
      <c r="C5" s="44"/>
      <c r="D5" s="44"/>
      <c r="E5" s="44"/>
      <c r="F5" s="45">
        <v>81000</v>
      </c>
    </row>
    <row r="6" spans="1:6" ht="12.75">
      <c r="A6" s="41" t="s">
        <v>10</v>
      </c>
      <c r="B6" s="46"/>
      <c r="C6" s="2">
        <v>87910</v>
      </c>
      <c r="D6" s="2"/>
      <c r="E6" s="2">
        <v>71050</v>
      </c>
      <c r="F6" s="47">
        <v>158960</v>
      </c>
    </row>
    <row r="7" spans="1:6" ht="12.75">
      <c r="A7" s="41" t="s">
        <v>12</v>
      </c>
      <c r="B7" s="46"/>
      <c r="C7" s="2"/>
      <c r="D7" s="2">
        <v>67850</v>
      </c>
      <c r="E7" s="2"/>
      <c r="F7" s="47">
        <v>67850</v>
      </c>
    </row>
    <row r="8" spans="1:6" ht="12.75">
      <c r="A8" s="41" t="s">
        <v>7</v>
      </c>
      <c r="B8" s="46"/>
      <c r="C8" s="2">
        <v>153000</v>
      </c>
      <c r="D8" s="2"/>
      <c r="E8" s="2"/>
      <c r="F8" s="47">
        <v>153000</v>
      </c>
    </row>
    <row r="9" spans="1:6" ht="12.75">
      <c r="A9" s="41" t="s">
        <v>8</v>
      </c>
      <c r="B9" s="46"/>
      <c r="C9" s="2">
        <v>115200</v>
      </c>
      <c r="D9" s="2"/>
      <c r="E9" s="2">
        <v>144690</v>
      </c>
      <c r="F9" s="47">
        <v>259890</v>
      </c>
    </row>
    <row r="10" spans="1:6" ht="12.75">
      <c r="A10" s="41" t="s">
        <v>9</v>
      </c>
      <c r="B10" s="46"/>
      <c r="C10" s="2">
        <v>143750</v>
      </c>
      <c r="D10" s="2">
        <v>167700</v>
      </c>
      <c r="E10" s="2">
        <v>194820</v>
      </c>
      <c r="F10" s="47">
        <v>506270</v>
      </c>
    </row>
    <row r="11" spans="1:6" ht="12.75">
      <c r="A11" s="41" t="s">
        <v>15</v>
      </c>
      <c r="B11" s="46">
        <v>88150</v>
      </c>
      <c r="C11" s="2"/>
      <c r="D11" s="2"/>
      <c r="E11" s="2">
        <v>20160</v>
      </c>
      <c r="F11" s="47">
        <v>108310</v>
      </c>
    </row>
    <row r="12" spans="1:6" ht="12.75">
      <c r="A12" s="41" t="s">
        <v>13</v>
      </c>
      <c r="B12" s="46"/>
      <c r="C12" s="2"/>
      <c r="D12" s="2">
        <v>57420</v>
      </c>
      <c r="E12" s="2"/>
      <c r="F12" s="47">
        <v>57420</v>
      </c>
    </row>
    <row r="13" spans="1:6" ht="12.75">
      <c r="A13" s="42" t="s">
        <v>30</v>
      </c>
      <c r="B13" s="48">
        <v>169150</v>
      </c>
      <c r="C13" s="49">
        <v>499860</v>
      </c>
      <c r="D13" s="49">
        <v>292970</v>
      </c>
      <c r="E13" s="49">
        <v>430720</v>
      </c>
      <c r="F13" s="50">
        <v>1392700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47" sqref="H4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</dc:creator>
  <cp:keywords/>
  <dc:description/>
  <cp:lastModifiedBy>rg</cp:lastModifiedBy>
  <cp:lastPrinted>2013-06-16T17:08:15Z</cp:lastPrinted>
  <dcterms:created xsi:type="dcterms:W3CDTF">2013-06-13T20:13:45Z</dcterms:created>
  <dcterms:modified xsi:type="dcterms:W3CDTF">2013-06-16T17:09:53Z</dcterms:modified>
  <cp:category/>
  <cp:version/>
  <cp:contentType/>
  <cp:contentStatus/>
</cp:coreProperties>
</file>