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Illatosító forgalom" sheetId="1" r:id="rId1"/>
    <sheet name="Munka2" sheetId="2" r:id="rId2"/>
    <sheet name="Munka3" sheetId="3" r:id="rId3"/>
  </sheets>
  <definedNames>
    <definedName name="DATABASE">'Illatosító forgalom'!$A$1:$F$16</definedName>
    <definedName name="adatok">'Illatosító forgalom'!$A$1:$E$16</definedName>
  </definedNames>
  <calcPr fullCalcOnLoad="1"/>
</workbook>
</file>

<file path=xl/sharedStrings.xml><?xml version="1.0" encoding="utf-8"?>
<sst xmlns="http://schemas.openxmlformats.org/spreadsheetml/2006/main" count="81" uniqueCount="41">
  <si>
    <t>Település</t>
  </si>
  <si>
    <t>Partnercég</t>
  </si>
  <si>
    <t>Megye</t>
  </si>
  <si>
    <t>Tatabánya</t>
  </si>
  <si>
    <t>Tata</t>
  </si>
  <si>
    <t>Győr</t>
  </si>
  <si>
    <t>Szeged</t>
  </si>
  <si>
    <t>Trauma Kft</t>
  </si>
  <si>
    <t>Fidó Rt</t>
  </si>
  <si>
    <t>Hónalj kft</t>
  </si>
  <si>
    <t>Satnya Bt</t>
  </si>
  <si>
    <t>Heves Kft</t>
  </si>
  <si>
    <t>Radeon Rt</t>
  </si>
  <si>
    <t>Sós Kft</t>
  </si>
  <si>
    <t>Savanya Bt</t>
  </si>
  <si>
    <t>Kakas Bt</t>
  </si>
  <si>
    <t>Baki Kft</t>
  </si>
  <si>
    <t>Hadaró Bt</t>
  </si>
  <si>
    <t>Szeszi Rt</t>
  </si>
  <si>
    <t>Sorba Kft</t>
  </si>
  <si>
    <t>Semmi Kft</t>
  </si>
  <si>
    <t>Anyós Rt</t>
  </si>
  <si>
    <t>Komárom-Esztergom</t>
  </si>
  <si>
    <t>Sopron</t>
  </si>
  <si>
    <t>Kistelek</t>
  </si>
  <si>
    <t>Győr-Sopron</t>
  </si>
  <si>
    <t>Csongrád</t>
  </si>
  <si>
    <t>Éves forgalom (ezer Ft)</t>
  </si>
  <si>
    <t>Reklamációk száma</t>
  </si>
  <si>
    <t>Kritériumok</t>
  </si>
  <si>
    <t>Éves haszon(ezer Ft)</t>
  </si>
  <si>
    <t>megyei átlagos forgalom</t>
  </si>
  <si>
    <t>megyei összes forgalom</t>
  </si>
  <si>
    <t>városi átlagos forgalom</t>
  </si>
  <si>
    <t>városi összes forgalom</t>
  </si>
  <si>
    <t>városi reklamációk összesen</t>
  </si>
  <si>
    <t>A legnagyobb hasznot termelő cég neve:</t>
  </si>
  <si>
    <t>megyei reklamációk darabszáma</t>
  </si>
  <si>
    <t>Megyei adatok</t>
  </si>
  <si>
    <t>Városi adatok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</si>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</sst>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1" xfId="0" applyFill="1" applyBorder="1" applyAlignment="1">
      <alignment/>
    </xf>
    <xf numFmtId="0" fontId="1" fillId="5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1" fillId="5" borderId="6" xfId="0" applyFont="1" applyFill="1" applyBorder="1" applyAlignment="1">
      <alignment/>
    </xf>
    <xf numFmtId="0" fontId="0" fillId="6" borderId="2" xfId="0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1" xfId="0" applyFill="1" applyBorder="1" applyAlignment="1">
      <alignment/>
    </xf>
    <xf numFmtId="0" fontId="1" fillId="6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1" fillId="6" borderId="6" xfId="0" applyFont="1" applyFill="1" applyBorder="1" applyAlignment="1">
      <alignment/>
    </xf>
    <xf numFmtId="0" fontId="0" fillId="7" borderId="7" xfId="0" applyFill="1" applyBorder="1" applyAlignment="1">
      <alignment/>
    </xf>
    <xf numFmtId="0" fontId="3" fillId="8" borderId="1" xfId="0" applyFont="1" applyFill="1" applyBorder="1" applyAlignment="1">
      <alignment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11.7109375" style="0" customWidth="1"/>
    <col min="2" max="2" width="20.57421875" style="0" customWidth="1"/>
    <col min="3" max="3" width="21.8515625" style="0" customWidth="1"/>
    <col min="4" max="4" width="21.421875" style="0" customWidth="1"/>
    <col min="5" max="5" width="19.57421875" style="0" customWidth="1"/>
    <col min="6" max="6" width="19.7109375" style="0" customWidth="1"/>
    <col min="7" max="7" width="3.00390625" style="0" customWidth="1"/>
    <col min="8" max="8" width="15.421875" style="0" customWidth="1"/>
    <col min="9" max="9" width="18.57421875" style="0" customWidth="1"/>
  </cols>
  <sheetData>
    <row r="1" spans="1:9" ht="12.75">
      <c r="A1" s="20" t="s">
        <v>0</v>
      </c>
      <c r="B1" s="20" t="s">
        <v>1</v>
      </c>
      <c r="C1" s="20" t="s">
        <v>2</v>
      </c>
      <c r="D1" s="20" t="s">
        <v>27</v>
      </c>
      <c r="E1" s="20" t="s">
        <v>28</v>
      </c>
      <c r="F1" s="20" t="s">
        <v>30</v>
      </c>
      <c r="G1" s="2"/>
      <c r="H1" s="5" t="s">
        <v>0</v>
      </c>
      <c r="I1" s="5" t="s">
        <v>2</v>
      </c>
    </row>
    <row r="2" spans="1:9" ht="12.75">
      <c r="A2" s="3" t="s">
        <v>3</v>
      </c>
      <c r="B2" s="3" t="s">
        <v>15</v>
      </c>
      <c r="C2" s="3" t="s">
        <v>22</v>
      </c>
      <c r="D2" s="3">
        <v>850</v>
      </c>
      <c r="E2" s="3">
        <v>12</v>
      </c>
      <c r="F2" s="3">
        <v>18</v>
      </c>
      <c r="G2" s="2"/>
      <c r="H2" s="3" t="s">
        <v>3</v>
      </c>
      <c r="I2" s="3" t="s">
        <v>22</v>
      </c>
    </row>
    <row r="3" spans="1:9" ht="12.75">
      <c r="A3" s="3" t="s">
        <v>3</v>
      </c>
      <c r="B3" s="3" t="s">
        <v>7</v>
      </c>
      <c r="C3" s="3" t="s">
        <v>22</v>
      </c>
      <c r="D3" s="3">
        <v>625</v>
      </c>
      <c r="E3" s="3"/>
      <c r="F3" s="3">
        <v>21</v>
      </c>
      <c r="G3" s="2"/>
      <c r="H3" s="3" t="s">
        <v>4</v>
      </c>
      <c r="I3" s="3" t="s">
        <v>25</v>
      </c>
    </row>
    <row r="4" spans="1:9" ht="12.75">
      <c r="A4" s="3" t="s">
        <v>3</v>
      </c>
      <c r="B4" s="3" t="s">
        <v>8</v>
      </c>
      <c r="C4" s="3" t="s">
        <v>22</v>
      </c>
      <c r="D4" s="3">
        <v>129</v>
      </c>
      <c r="E4" s="3">
        <v>3</v>
      </c>
      <c r="F4" s="3">
        <v>9</v>
      </c>
      <c r="G4" s="2"/>
      <c r="H4" s="3" t="s">
        <v>5</v>
      </c>
      <c r="I4" s="3" t="s">
        <v>26</v>
      </c>
    </row>
    <row r="5" spans="1:9" ht="12.75">
      <c r="A5" s="3" t="s">
        <v>3</v>
      </c>
      <c r="B5" s="3" t="s">
        <v>9</v>
      </c>
      <c r="C5" s="3" t="s">
        <v>22</v>
      </c>
      <c r="D5" s="3">
        <v>459</v>
      </c>
      <c r="E5" s="3"/>
      <c r="F5" s="3">
        <v>-12</v>
      </c>
      <c r="G5" s="2"/>
      <c r="H5" s="3" t="s">
        <v>23</v>
      </c>
      <c r="I5" s="3"/>
    </row>
    <row r="6" spans="1:9" ht="12.75">
      <c r="A6" s="3" t="s">
        <v>4</v>
      </c>
      <c r="B6" s="3" t="s">
        <v>10</v>
      </c>
      <c r="C6" s="3" t="s">
        <v>22</v>
      </c>
      <c r="D6" s="3">
        <v>198</v>
      </c>
      <c r="E6" s="3">
        <v>4</v>
      </c>
      <c r="F6" s="3">
        <v>-5</v>
      </c>
      <c r="G6" s="2"/>
      <c r="H6" s="3" t="s">
        <v>6</v>
      </c>
      <c r="I6" s="3"/>
    </row>
    <row r="7" spans="1:9" ht="12.75">
      <c r="A7" s="3" t="s">
        <v>4</v>
      </c>
      <c r="B7" s="3" t="s">
        <v>11</v>
      </c>
      <c r="C7" s="3" t="s">
        <v>22</v>
      </c>
      <c r="D7" s="3">
        <v>187</v>
      </c>
      <c r="E7" s="3">
        <v>9</v>
      </c>
      <c r="F7" s="3">
        <v>14</v>
      </c>
      <c r="G7" s="2"/>
      <c r="H7" s="3" t="s">
        <v>24</v>
      </c>
      <c r="I7" s="3"/>
    </row>
    <row r="8" spans="1:7" ht="12.75">
      <c r="A8" s="3" t="s">
        <v>5</v>
      </c>
      <c r="B8" s="3" t="s">
        <v>12</v>
      </c>
      <c r="C8" s="3" t="s">
        <v>25</v>
      </c>
      <c r="D8" s="3">
        <v>689</v>
      </c>
      <c r="E8" s="3"/>
      <c r="F8" s="3">
        <v>45</v>
      </c>
      <c r="G8" s="2"/>
    </row>
    <row r="9" spans="1:7" ht="12.75">
      <c r="A9" s="3" t="s">
        <v>5</v>
      </c>
      <c r="B9" s="3" t="s">
        <v>13</v>
      </c>
      <c r="C9" s="3" t="s">
        <v>25</v>
      </c>
      <c r="D9" s="3">
        <v>987</v>
      </c>
      <c r="E9" s="3">
        <v>7</v>
      </c>
      <c r="F9" s="3">
        <v>16</v>
      </c>
      <c r="G9" s="2"/>
    </row>
    <row r="10" spans="1:7" ht="12.75">
      <c r="A10" s="3" t="s">
        <v>5</v>
      </c>
      <c r="B10" s="3" t="s">
        <v>14</v>
      </c>
      <c r="C10" s="3" t="s">
        <v>25</v>
      </c>
      <c r="D10" s="3">
        <v>1253</v>
      </c>
      <c r="E10" s="3">
        <v>9</v>
      </c>
      <c r="F10" s="3">
        <v>19</v>
      </c>
      <c r="G10" s="2"/>
    </row>
    <row r="11" spans="1:7" ht="12.75">
      <c r="A11" s="3" t="s">
        <v>23</v>
      </c>
      <c r="B11" s="3" t="s">
        <v>16</v>
      </c>
      <c r="C11" s="3" t="s">
        <v>25</v>
      </c>
      <c r="D11" s="3">
        <v>569</v>
      </c>
      <c r="E11" s="3">
        <v>5</v>
      </c>
      <c r="F11" s="3">
        <v>-9</v>
      </c>
      <c r="G11" s="2"/>
    </row>
    <row r="12" spans="1:7" ht="12.75">
      <c r="A12" s="3" t="s">
        <v>6</v>
      </c>
      <c r="B12" s="3" t="s">
        <v>17</v>
      </c>
      <c r="C12" s="3" t="s">
        <v>26</v>
      </c>
      <c r="D12" s="3">
        <v>1158</v>
      </c>
      <c r="E12" s="3">
        <v>14</v>
      </c>
      <c r="F12" s="3">
        <v>29</v>
      </c>
      <c r="G12" s="2"/>
    </row>
    <row r="13" spans="1:7" ht="12.75">
      <c r="A13" s="3" t="s">
        <v>6</v>
      </c>
      <c r="B13" s="3" t="s">
        <v>18</v>
      </c>
      <c r="C13" s="3" t="s">
        <v>26</v>
      </c>
      <c r="D13" s="3">
        <v>960</v>
      </c>
      <c r="E13" s="3"/>
      <c r="F13" s="3">
        <v>16</v>
      </c>
      <c r="G13" s="2"/>
    </row>
    <row r="14" spans="1:7" ht="12.75">
      <c r="A14" s="3" t="s">
        <v>6</v>
      </c>
      <c r="B14" s="3" t="s">
        <v>19</v>
      </c>
      <c r="C14" s="3" t="s">
        <v>26</v>
      </c>
      <c r="D14" s="3">
        <v>425</v>
      </c>
      <c r="E14" s="3"/>
      <c r="F14" s="3">
        <v>-2</v>
      </c>
      <c r="G14" s="2"/>
    </row>
    <row r="15" spans="1:7" ht="12.75">
      <c r="A15" s="3" t="s">
        <v>24</v>
      </c>
      <c r="B15" s="3" t="s">
        <v>20</v>
      </c>
      <c r="C15" s="3" t="s">
        <v>26</v>
      </c>
      <c r="D15" s="3">
        <v>126</v>
      </c>
      <c r="E15" s="3">
        <v>2</v>
      </c>
      <c r="F15" s="3">
        <v>19</v>
      </c>
      <c r="G15" s="2"/>
    </row>
    <row r="16" spans="1:7" ht="12.75">
      <c r="A16" s="3" t="s">
        <v>24</v>
      </c>
      <c r="B16" s="3" t="s">
        <v>21</v>
      </c>
      <c r="C16" s="3" t="s">
        <v>26</v>
      </c>
      <c r="D16" s="3">
        <v>210</v>
      </c>
      <c r="E16" s="3">
        <v>6</v>
      </c>
      <c r="F16" s="3">
        <v>1</v>
      </c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ht="12.75">
      <c r="A18" s="1" t="s">
        <v>29</v>
      </c>
    </row>
    <row r="19" spans="1:6" ht="12.75">
      <c r="A19" s="6" t="s">
        <v>0</v>
      </c>
      <c r="B19" s="6" t="s">
        <v>1</v>
      </c>
      <c r="C19" s="6" t="s">
        <v>2</v>
      </c>
      <c r="D19" s="6" t="s">
        <v>27</v>
      </c>
      <c r="E19" s="6" t="s">
        <v>28</v>
      </c>
      <c r="F19" s="6" t="s">
        <v>30</v>
      </c>
    </row>
    <row r="20" spans="1:6" ht="12.75">
      <c r="A20" s="4" t="s">
        <v>3</v>
      </c>
      <c r="B20" s="6"/>
      <c r="C20" s="4" t="s">
        <v>26</v>
      </c>
      <c r="D20" s="6"/>
      <c r="E20" s="6"/>
      <c r="F20" s="6">
        <f>MAX(F2:F16)</f>
        <v>45</v>
      </c>
    </row>
    <row r="21" spans="1:6" ht="12.75">
      <c r="A21" s="2"/>
      <c r="B21" s="2"/>
      <c r="C21" s="2"/>
      <c r="D21" s="2"/>
      <c r="E21" s="2"/>
      <c r="F21" s="2"/>
    </row>
    <row r="22" ht="13.5" thickBot="1"/>
    <row r="23" spans="1:5" ht="12.75">
      <c r="A23" s="32" t="s">
        <v>38</v>
      </c>
      <c r="B23" s="7" t="str">
        <f>$C$20</f>
        <v>Csongrád</v>
      </c>
      <c r="C23" s="29" t="s">
        <v>31</v>
      </c>
      <c r="D23" s="29"/>
      <c r="E23" s="8">
        <f>DAVERAGE(DATABASE,D1,C19:C20)</f>
        <v>575.8</v>
      </c>
    </row>
    <row r="24" spans="1:5" ht="12.75">
      <c r="A24" s="33"/>
      <c r="B24" s="9" t="str">
        <f>$C$20</f>
        <v>Csongrád</v>
      </c>
      <c r="C24" s="30" t="s">
        <v>32</v>
      </c>
      <c r="D24" s="30"/>
      <c r="E24" s="10">
        <f>DSUM(DATABASE,D1,C19:C20)</f>
        <v>2879</v>
      </c>
    </row>
    <row r="25" spans="1:5" ht="13.5" thickBot="1">
      <c r="A25" s="34"/>
      <c r="B25" s="11" t="str">
        <f>$C$20</f>
        <v>Csongrád</v>
      </c>
      <c r="C25" s="31" t="s">
        <v>37</v>
      </c>
      <c r="D25" s="31"/>
      <c r="E25" s="12">
        <f>DCOUNTA(DATABASE,E1,C19:C20)</f>
        <v>3</v>
      </c>
    </row>
    <row r="26" spans="1:5" ht="12.75">
      <c r="A26" s="21" t="s">
        <v>39</v>
      </c>
      <c r="B26" s="13" t="str">
        <f>$A$20</f>
        <v>Tatabánya</v>
      </c>
      <c r="C26" s="24" t="s">
        <v>33</v>
      </c>
      <c r="D26" s="24"/>
      <c r="E26" s="14">
        <f>DAVERAGE(DATABASE,D1,A19:A20)</f>
        <v>515.75</v>
      </c>
    </row>
    <row r="27" spans="1:5" ht="12.75">
      <c r="A27" s="22"/>
      <c r="B27" s="15" t="str">
        <f>$A$20</f>
        <v>Tatabánya</v>
      </c>
      <c r="C27" s="25" t="s">
        <v>34</v>
      </c>
      <c r="D27" s="25"/>
      <c r="E27" s="16">
        <f>DSUM(DATABASE,D1,A19:A20)</f>
        <v>2063</v>
      </c>
    </row>
    <row r="28" spans="1:5" ht="13.5" thickBot="1">
      <c r="A28" s="23"/>
      <c r="B28" s="17" t="str">
        <f>$A$20</f>
        <v>Tatabánya</v>
      </c>
      <c r="C28" s="26" t="s">
        <v>35</v>
      </c>
      <c r="D28" s="26"/>
      <c r="E28" s="18">
        <f>DSUM(DATABASE,E1,A19:A20)</f>
        <v>15</v>
      </c>
    </row>
    <row r="29" spans="3:6" ht="13.5" thickBot="1">
      <c r="C29" s="27" t="s">
        <v>36</v>
      </c>
      <c r="D29" s="28"/>
      <c r="E29" s="19" t="str">
        <f>INDEX(B1:B16,MATCH(MAX(F1:F16),F1:F16))</f>
        <v>Radeon Rt</v>
      </c>
      <c r="F29">
        <f>DMAX(DATABASE,F1,D19:D20)</f>
        <v>45</v>
      </c>
    </row>
    <row r="31" spans="5:6" ht="12.75">
      <c r="E31" t="str">
        <f>INDEX(B1:B16,F31)</f>
        <v>Radeon Rt</v>
      </c>
      <c r="F31">
        <f>MATCH(F20,F1:F16)</f>
        <v>8</v>
      </c>
    </row>
    <row r="37" ht="12.75">
      <c r="F37" t="s">
        <v>40</v>
      </c>
    </row>
  </sheetData>
  <mergeCells count="9">
    <mergeCell ref="A23:A25"/>
    <mergeCell ref="C29:D29"/>
    <mergeCell ref="C23:D23"/>
    <mergeCell ref="C24:D24"/>
    <mergeCell ref="C25:D25"/>
    <mergeCell ref="A26:A28"/>
    <mergeCell ref="C26:D26"/>
    <mergeCell ref="C27:D27"/>
    <mergeCell ref="C28:D28"/>
  </mergeCells>
  <dataValidations count="2">
    <dataValidation type="list" allowBlank="1" showInputMessage="1" showErrorMessage="1" sqref="A20">
      <formula1>$H$2:$H$7</formula1>
    </dataValidation>
    <dataValidation type="list" allowBlank="1" showInputMessage="1" showErrorMessage="1" sqref="C20">
      <formula1>$I$2:$I$4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rg</cp:lastModifiedBy>
  <dcterms:created xsi:type="dcterms:W3CDTF">2013-06-02T14:29:41Z</dcterms:created>
  <dcterms:modified xsi:type="dcterms:W3CDTF">2013-08-22T12:20:26Z</dcterms:modified>
  <cp:category/>
  <cp:version/>
  <cp:contentType/>
  <cp:contentStatus/>
</cp:coreProperties>
</file>